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mc:AlternateContent xmlns:mc="http://schemas.openxmlformats.org/markup-compatibility/2006">
    <mc:Choice Requires="x15">
      <x15ac:absPath xmlns:x15ac="http://schemas.microsoft.com/office/spreadsheetml/2010/11/ac" url="https://i4ce.sharepoint.com/Documents partages/61 - Territoires/2 - Valorisation et comm transverse/JEU_PPI aligné Climat/Matériel Jeu/"/>
    </mc:Choice>
  </mc:AlternateContent>
  <xr:revisionPtr revIDLastSave="0" documentId="8_{45BA848A-78CD-49E3-9BED-527D6FFA1C86}" xr6:coauthVersionLast="47" xr6:coauthVersionMax="47" xr10:uidLastSave="{00000000-0000-0000-0000-000000000000}"/>
  <bookViews>
    <workbookView xWindow="-120" yWindow="-120" windowWidth="20730" windowHeight="11160" xr2:uid="{EB2A4753-7606-495C-B961-812A7DFB0DB4}"/>
  </bookViews>
  <sheets>
    <sheet name="LISEZ-MOI" sheetId="16" r:id="rId1"/>
    <sheet name="TEST" sheetId="11" r:id="rId2"/>
    <sheet name="Projets 100%" sheetId="8" r:id="rId3"/>
    <sheet name="CT 1  - Projets et leviers 100%" sheetId="13" r:id="rId4"/>
    <sheet name="CT 2 - Projets et leviers 100%" sheetId="12" r:id="rId5"/>
    <sheet name="CT 3  - Projets et leviers 100%" sheetId="14" r:id="rId6"/>
    <sheet name="CT 4 - Projets et leviers 100%" sheetId="15"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5" l="1"/>
  <c r="G11" i="15"/>
  <c r="I11" i="14"/>
  <c r="G11" i="14"/>
  <c r="I11" i="12"/>
  <c r="G11" i="12"/>
  <c r="I11" i="13"/>
  <c r="G11" i="13"/>
  <c r="I11" i="8"/>
  <c r="G11" i="8"/>
  <c r="I12" i="11"/>
  <c r="P11" i="11"/>
  <c r="M11" i="11"/>
  <c r="N12" i="11"/>
  <c r="N47" i="13"/>
  <c r="Q57" i="15"/>
  <c r="P57" i="15"/>
  <c r="N57" i="15"/>
  <c r="M57" i="15"/>
  <c r="Q56" i="15"/>
  <c r="P56" i="15"/>
  <c r="N56" i="15"/>
  <c r="M56" i="15"/>
  <c r="Q55" i="15"/>
  <c r="P55" i="15"/>
  <c r="N55" i="15"/>
  <c r="M55" i="15"/>
  <c r="Q54" i="15"/>
  <c r="P54" i="15"/>
  <c r="N54" i="15"/>
  <c r="M54" i="15"/>
  <c r="Q53" i="15"/>
  <c r="P53" i="15"/>
  <c r="N53" i="15"/>
  <c r="M53" i="15"/>
  <c r="Q52" i="15"/>
  <c r="P52" i="15"/>
  <c r="N52" i="15"/>
  <c r="M52" i="15"/>
  <c r="Q51" i="15"/>
  <c r="P51" i="15"/>
  <c r="N51" i="15"/>
  <c r="M51" i="15"/>
  <c r="Q50" i="15"/>
  <c r="P50" i="15"/>
  <c r="N50" i="15"/>
  <c r="M50" i="15"/>
  <c r="Q49" i="15"/>
  <c r="P49" i="15"/>
  <c r="N49" i="15"/>
  <c r="M49" i="15"/>
  <c r="Q47" i="15"/>
  <c r="P47" i="15"/>
  <c r="N47" i="15"/>
  <c r="M47" i="15"/>
  <c r="Q46" i="15"/>
  <c r="P46" i="15"/>
  <c r="N46" i="15"/>
  <c r="M46" i="15"/>
  <c r="Q45" i="15"/>
  <c r="P45" i="15"/>
  <c r="N45" i="15"/>
  <c r="M45" i="15"/>
  <c r="K45" i="15"/>
  <c r="Q44" i="15"/>
  <c r="P44" i="15"/>
  <c r="N44" i="15"/>
  <c r="M44" i="15"/>
  <c r="K44" i="15"/>
  <c r="Q43" i="15"/>
  <c r="P43" i="15"/>
  <c r="N43" i="15"/>
  <c r="M43" i="15"/>
  <c r="K43" i="15"/>
  <c r="Q42" i="15"/>
  <c r="P42" i="15"/>
  <c r="N42" i="15"/>
  <c r="M42" i="15"/>
  <c r="K42" i="15"/>
  <c r="Q41" i="15"/>
  <c r="P41" i="15"/>
  <c r="N41" i="15"/>
  <c r="M41" i="15"/>
  <c r="K41" i="15"/>
  <c r="Q40" i="15"/>
  <c r="P40" i="15"/>
  <c r="N40" i="15"/>
  <c r="M40" i="15"/>
  <c r="K40" i="15"/>
  <c r="Q39" i="15"/>
  <c r="P39" i="15"/>
  <c r="N39" i="15"/>
  <c r="M39" i="15"/>
  <c r="K39" i="15"/>
  <c r="Q38" i="15"/>
  <c r="P38" i="15"/>
  <c r="N38" i="15"/>
  <c r="M38" i="15"/>
  <c r="K38" i="15"/>
  <c r="Q37" i="15"/>
  <c r="P37" i="15"/>
  <c r="N37" i="15"/>
  <c r="M37" i="15"/>
  <c r="Q36" i="15"/>
  <c r="P36" i="15"/>
  <c r="N36" i="15"/>
  <c r="M36" i="15"/>
  <c r="K36" i="15"/>
  <c r="Q35" i="15"/>
  <c r="P35" i="15"/>
  <c r="N35" i="15"/>
  <c r="M35" i="15"/>
  <c r="K35" i="15"/>
  <c r="Q34" i="15"/>
  <c r="P34" i="15"/>
  <c r="N34" i="15"/>
  <c r="M34" i="15"/>
  <c r="K34" i="15"/>
  <c r="Q33" i="15"/>
  <c r="P33" i="15"/>
  <c r="N33" i="15"/>
  <c r="M33" i="15"/>
  <c r="Q31" i="15"/>
  <c r="P31" i="15"/>
  <c r="N31" i="15"/>
  <c r="M31" i="15"/>
  <c r="Q30" i="15"/>
  <c r="P30" i="15"/>
  <c r="N30" i="15"/>
  <c r="M30" i="15"/>
  <c r="Q28" i="15"/>
  <c r="P28" i="15"/>
  <c r="N28" i="15"/>
  <c r="M28" i="15"/>
  <c r="Q27" i="15"/>
  <c r="P27" i="15"/>
  <c r="N27" i="15"/>
  <c r="M27" i="15"/>
  <c r="Q26" i="15"/>
  <c r="P26" i="15"/>
  <c r="N26" i="15"/>
  <c r="M26" i="15"/>
  <c r="Q25" i="15"/>
  <c r="P25" i="15"/>
  <c r="N25" i="15"/>
  <c r="M25" i="15"/>
  <c r="N24" i="15"/>
  <c r="M24" i="15"/>
  <c r="K24" i="15"/>
  <c r="Q24" i="15" s="1"/>
  <c r="Q23" i="15"/>
  <c r="N23" i="15"/>
  <c r="M23" i="15"/>
  <c r="K23" i="15"/>
  <c r="P23" i="15" s="1"/>
  <c r="Q22" i="15"/>
  <c r="P22" i="15"/>
  <c r="N22" i="15"/>
  <c r="M22" i="15"/>
  <c r="Q21" i="15"/>
  <c r="P21" i="15"/>
  <c r="N21" i="15"/>
  <c r="M21" i="15"/>
  <c r="Q20" i="15"/>
  <c r="P20" i="15"/>
  <c r="N20" i="15"/>
  <c r="M20" i="15"/>
  <c r="P19" i="15"/>
  <c r="K19" i="15"/>
  <c r="Q19" i="15" s="1"/>
  <c r="P18" i="15"/>
  <c r="M18" i="15"/>
  <c r="K18" i="15"/>
  <c r="Q18" i="15" s="1"/>
  <c r="Q17" i="15"/>
  <c r="P17" i="15"/>
  <c r="N17" i="15"/>
  <c r="M17" i="15"/>
  <c r="Q16" i="15"/>
  <c r="P16" i="15"/>
  <c r="N16" i="15"/>
  <c r="M16" i="15"/>
  <c r="N15" i="15"/>
  <c r="M15" i="15"/>
  <c r="K15" i="15"/>
  <c r="Q15" i="15" s="1"/>
  <c r="Q14" i="15"/>
  <c r="P14" i="15"/>
  <c r="N14" i="15"/>
  <c r="M14" i="15"/>
  <c r="K14" i="15"/>
  <c r="P13" i="15"/>
  <c r="N13" i="15"/>
  <c r="M13" i="15"/>
  <c r="K13" i="15"/>
  <c r="Q13" i="15" s="1"/>
  <c r="N12" i="15"/>
  <c r="M12" i="15"/>
  <c r="K12" i="15"/>
  <c r="Q12" i="15" s="1"/>
  <c r="Q11" i="15"/>
  <c r="P11" i="15"/>
  <c r="N11" i="15"/>
  <c r="M11" i="15"/>
  <c r="K11" i="15"/>
  <c r="Q10" i="15"/>
  <c r="P10" i="15"/>
  <c r="N10" i="15"/>
  <c r="M10" i="15"/>
  <c r="K10" i="15"/>
  <c r="N8" i="15"/>
  <c r="M8" i="15"/>
  <c r="N7" i="15"/>
  <c r="M7" i="15"/>
  <c r="N6" i="15"/>
  <c r="M6" i="15"/>
  <c r="N5" i="15"/>
  <c r="N64" i="15" s="1"/>
  <c r="M5" i="15"/>
  <c r="M64" i="15" s="1"/>
  <c r="Q57" i="14"/>
  <c r="P57" i="14"/>
  <c r="N57" i="14"/>
  <c r="M57" i="14"/>
  <c r="Q56" i="14"/>
  <c r="P56" i="14"/>
  <c r="N56" i="14"/>
  <c r="M56" i="14"/>
  <c r="Q55" i="14"/>
  <c r="P55" i="14"/>
  <c r="N55" i="14"/>
  <c r="M55" i="14"/>
  <c r="Q54" i="14"/>
  <c r="P54" i="14"/>
  <c r="N54" i="14"/>
  <c r="M54" i="14"/>
  <c r="Q53" i="14"/>
  <c r="P53" i="14"/>
  <c r="N53" i="14"/>
  <c r="M53" i="14"/>
  <c r="Q52" i="14"/>
  <c r="P52" i="14"/>
  <c r="N52" i="14"/>
  <c r="M52" i="14"/>
  <c r="Q51" i="14"/>
  <c r="P51" i="14"/>
  <c r="N51" i="14"/>
  <c r="M51" i="14"/>
  <c r="Q50" i="14"/>
  <c r="P50" i="14"/>
  <c r="N50" i="14"/>
  <c r="M50" i="14"/>
  <c r="Q49" i="14"/>
  <c r="P49" i="14"/>
  <c r="N49" i="14"/>
  <c r="M49" i="14"/>
  <c r="Q47" i="14"/>
  <c r="P47" i="14"/>
  <c r="N47" i="14"/>
  <c r="M47" i="14"/>
  <c r="Q46" i="14"/>
  <c r="P46" i="14"/>
  <c r="N46" i="14"/>
  <c r="M46" i="14"/>
  <c r="Q45" i="14"/>
  <c r="P45" i="14"/>
  <c r="N45" i="14"/>
  <c r="M45" i="14"/>
  <c r="K45" i="14"/>
  <c r="Q44" i="14"/>
  <c r="P44" i="14"/>
  <c r="N44" i="14"/>
  <c r="M44" i="14"/>
  <c r="K44" i="14"/>
  <c r="Q43" i="14"/>
  <c r="P43" i="14"/>
  <c r="N43" i="14"/>
  <c r="M43" i="14"/>
  <c r="K43" i="14"/>
  <c r="Q42" i="14"/>
  <c r="P42" i="14"/>
  <c r="N42" i="14"/>
  <c r="M42" i="14"/>
  <c r="K42" i="14"/>
  <c r="Q41" i="14"/>
  <c r="P41" i="14"/>
  <c r="N41" i="14"/>
  <c r="M41" i="14"/>
  <c r="K41" i="14"/>
  <c r="Q40" i="14"/>
  <c r="P40" i="14"/>
  <c r="N40" i="14"/>
  <c r="M40" i="14"/>
  <c r="K40" i="14"/>
  <c r="Q39" i="14"/>
  <c r="P39" i="14"/>
  <c r="N39" i="14"/>
  <c r="M39" i="14"/>
  <c r="K39" i="14"/>
  <c r="Q38" i="14"/>
  <c r="P38" i="14"/>
  <c r="N38" i="14"/>
  <c r="M38" i="14"/>
  <c r="K38" i="14"/>
  <c r="Q37" i="14"/>
  <c r="P37" i="14"/>
  <c r="N37" i="14"/>
  <c r="M37" i="14"/>
  <c r="Q36" i="14"/>
  <c r="P36" i="14"/>
  <c r="N36" i="14"/>
  <c r="M36" i="14"/>
  <c r="K36" i="14"/>
  <c r="Q35" i="14"/>
  <c r="P35" i="14"/>
  <c r="N35" i="14"/>
  <c r="M35" i="14"/>
  <c r="K35" i="14"/>
  <c r="Q34" i="14"/>
  <c r="P34" i="14"/>
  <c r="N34" i="14"/>
  <c r="M34" i="14"/>
  <c r="K34" i="14"/>
  <c r="Q33" i="14"/>
  <c r="P33" i="14"/>
  <c r="N33" i="14"/>
  <c r="M33" i="14"/>
  <c r="Q31" i="14"/>
  <c r="P31" i="14"/>
  <c r="N31" i="14"/>
  <c r="M31" i="14"/>
  <c r="Q30" i="14"/>
  <c r="P30" i="14"/>
  <c r="N30" i="14"/>
  <c r="M30" i="14"/>
  <c r="Q28" i="14"/>
  <c r="P28" i="14"/>
  <c r="N28" i="14"/>
  <c r="M28" i="14"/>
  <c r="Q27" i="14"/>
  <c r="P27" i="14"/>
  <c r="N27" i="14"/>
  <c r="M27" i="14"/>
  <c r="Q26" i="14"/>
  <c r="P26" i="14"/>
  <c r="N26" i="14"/>
  <c r="M26" i="14"/>
  <c r="Q25" i="14"/>
  <c r="P25" i="14"/>
  <c r="N25" i="14"/>
  <c r="M25" i="14"/>
  <c r="N24" i="14"/>
  <c r="M24" i="14"/>
  <c r="K24" i="14"/>
  <c r="Q24" i="14" s="1"/>
  <c r="Q23" i="14"/>
  <c r="P23" i="14"/>
  <c r="N23" i="14"/>
  <c r="M23" i="14"/>
  <c r="K23" i="14"/>
  <c r="Q22" i="14"/>
  <c r="P22" i="14"/>
  <c r="N22" i="14"/>
  <c r="M22" i="14"/>
  <c r="Q21" i="14"/>
  <c r="P21" i="14"/>
  <c r="N21" i="14"/>
  <c r="M21" i="14"/>
  <c r="Q20" i="14"/>
  <c r="P20" i="14"/>
  <c r="N20" i="14"/>
  <c r="M20" i="14"/>
  <c r="Q19" i="14"/>
  <c r="P19" i="14"/>
  <c r="K19" i="14"/>
  <c r="M18" i="14"/>
  <c r="K18" i="14"/>
  <c r="Q18" i="14" s="1"/>
  <c r="Q17" i="14"/>
  <c r="P17" i="14"/>
  <c r="N17" i="14"/>
  <c r="M17" i="14"/>
  <c r="Q16" i="14"/>
  <c r="P16" i="14"/>
  <c r="N16" i="14"/>
  <c r="M16" i="14"/>
  <c r="Q15" i="14"/>
  <c r="P15" i="14"/>
  <c r="N15" i="14"/>
  <c r="M15" i="14"/>
  <c r="K15" i="14"/>
  <c r="Q14" i="14"/>
  <c r="P14" i="14"/>
  <c r="N14" i="14"/>
  <c r="M14" i="14"/>
  <c r="K14" i="14"/>
  <c r="N13" i="14"/>
  <c r="M13" i="14"/>
  <c r="K13" i="14"/>
  <c r="Q13" i="14" s="1"/>
  <c r="Q12" i="14"/>
  <c r="P12" i="14"/>
  <c r="N12" i="14"/>
  <c r="M12" i="14"/>
  <c r="K12" i="14"/>
  <c r="P11" i="14"/>
  <c r="N11" i="14"/>
  <c r="M11" i="14"/>
  <c r="K11" i="14"/>
  <c r="Q11" i="14" s="1"/>
  <c r="N10" i="14"/>
  <c r="M10" i="14"/>
  <c r="K10" i="14"/>
  <c r="Q10" i="14" s="1"/>
  <c r="Q64" i="14" s="1"/>
  <c r="N8" i="14"/>
  <c r="M8" i="14"/>
  <c r="N7" i="14"/>
  <c r="M7" i="14"/>
  <c r="N6" i="14"/>
  <c r="M6" i="14"/>
  <c r="N5" i="14"/>
  <c r="N64" i="14" s="1"/>
  <c r="M5" i="14"/>
  <c r="M64" i="14" s="1"/>
  <c r="Q57" i="13"/>
  <c r="P57" i="13"/>
  <c r="N57" i="13"/>
  <c r="M57" i="13"/>
  <c r="Q56" i="13"/>
  <c r="P56" i="13"/>
  <c r="N56" i="13"/>
  <c r="M56" i="13"/>
  <c r="Q55" i="13"/>
  <c r="P55" i="13"/>
  <c r="N55" i="13"/>
  <c r="M55" i="13"/>
  <c r="Q54" i="13"/>
  <c r="P54" i="13"/>
  <c r="N54" i="13"/>
  <c r="M54" i="13"/>
  <c r="Q53" i="13"/>
  <c r="P53" i="13"/>
  <c r="N53" i="13"/>
  <c r="M53" i="13"/>
  <c r="Q52" i="13"/>
  <c r="P52" i="13"/>
  <c r="N52" i="13"/>
  <c r="M52" i="13"/>
  <c r="Q51" i="13"/>
  <c r="P51" i="13"/>
  <c r="N51" i="13"/>
  <c r="M51" i="13"/>
  <c r="Q50" i="13"/>
  <c r="P50" i="13"/>
  <c r="N50" i="13"/>
  <c r="M50" i="13"/>
  <c r="Q49" i="13"/>
  <c r="P49" i="13"/>
  <c r="N49" i="13"/>
  <c r="M49" i="13"/>
  <c r="Q47" i="13"/>
  <c r="P47" i="13"/>
  <c r="M47" i="13"/>
  <c r="Q46" i="13"/>
  <c r="P46" i="13"/>
  <c r="N46" i="13"/>
  <c r="M46" i="13"/>
  <c r="Q45" i="13"/>
  <c r="P45" i="13"/>
  <c r="N45" i="13"/>
  <c r="M45" i="13"/>
  <c r="K45" i="13"/>
  <c r="Q44" i="13"/>
  <c r="P44" i="13"/>
  <c r="N44" i="13"/>
  <c r="M44" i="13"/>
  <c r="K44" i="13"/>
  <c r="Q43" i="13"/>
  <c r="P43" i="13"/>
  <c r="N43" i="13"/>
  <c r="M43" i="13"/>
  <c r="K43" i="13"/>
  <c r="Q42" i="13"/>
  <c r="P42" i="13"/>
  <c r="N42" i="13"/>
  <c r="M42" i="13"/>
  <c r="K42" i="13"/>
  <c r="Q41" i="13"/>
  <c r="P41" i="13"/>
  <c r="N41" i="13"/>
  <c r="M41" i="13"/>
  <c r="K41" i="13"/>
  <c r="Q40" i="13"/>
  <c r="P40" i="13"/>
  <c r="N40" i="13"/>
  <c r="M40" i="13"/>
  <c r="K40" i="13"/>
  <c r="Q39" i="13"/>
  <c r="P39" i="13"/>
  <c r="N39" i="13"/>
  <c r="M39" i="13"/>
  <c r="K39" i="13"/>
  <c r="Q38" i="13"/>
  <c r="P38" i="13"/>
  <c r="N38" i="13"/>
  <c r="M38" i="13"/>
  <c r="K38" i="13"/>
  <c r="Q37" i="13"/>
  <c r="P37" i="13"/>
  <c r="N37" i="13"/>
  <c r="M37" i="13"/>
  <c r="Q36" i="13"/>
  <c r="P36" i="13"/>
  <c r="N36" i="13"/>
  <c r="M36" i="13"/>
  <c r="K36" i="13"/>
  <c r="Q35" i="13"/>
  <c r="P35" i="13"/>
  <c r="N35" i="13"/>
  <c r="M35" i="13"/>
  <c r="K35" i="13"/>
  <c r="Q34" i="13"/>
  <c r="P34" i="13"/>
  <c r="N34" i="13"/>
  <c r="M34" i="13"/>
  <c r="K34" i="13"/>
  <c r="Q33" i="13"/>
  <c r="P33" i="13"/>
  <c r="N33" i="13"/>
  <c r="M33" i="13"/>
  <c r="Q31" i="13"/>
  <c r="P31" i="13"/>
  <c r="N31" i="13"/>
  <c r="M31" i="13"/>
  <c r="Q30" i="13"/>
  <c r="P30" i="13"/>
  <c r="N30" i="13"/>
  <c r="M30" i="13"/>
  <c r="Q28" i="13"/>
  <c r="P28" i="13"/>
  <c r="N28" i="13"/>
  <c r="M28" i="13"/>
  <c r="Q27" i="13"/>
  <c r="P27" i="13"/>
  <c r="N27" i="13"/>
  <c r="M27" i="13"/>
  <c r="Q26" i="13"/>
  <c r="P26" i="13"/>
  <c r="N26" i="13"/>
  <c r="M26" i="13"/>
  <c r="Q25" i="13"/>
  <c r="P25" i="13"/>
  <c r="N25" i="13"/>
  <c r="M25" i="13"/>
  <c r="N24" i="13"/>
  <c r="M24" i="13"/>
  <c r="K24" i="13"/>
  <c r="Q24" i="13" s="1"/>
  <c r="Q23" i="13"/>
  <c r="P23" i="13"/>
  <c r="N23" i="13"/>
  <c r="M23" i="13"/>
  <c r="K23" i="13"/>
  <c r="Q22" i="13"/>
  <c r="P22" i="13"/>
  <c r="N22" i="13"/>
  <c r="M22" i="13"/>
  <c r="Q21" i="13"/>
  <c r="P21" i="13"/>
  <c r="N21" i="13"/>
  <c r="M21" i="13"/>
  <c r="Q20" i="13"/>
  <c r="P20" i="13"/>
  <c r="N20" i="13"/>
  <c r="M20" i="13"/>
  <c r="Q19" i="13"/>
  <c r="P19" i="13"/>
  <c r="K19" i="13"/>
  <c r="M18" i="13"/>
  <c r="K18" i="13"/>
  <c r="Q18" i="13" s="1"/>
  <c r="Q17" i="13"/>
  <c r="P17" i="13"/>
  <c r="N17" i="13"/>
  <c r="M17" i="13"/>
  <c r="Q16" i="13"/>
  <c r="P16" i="13"/>
  <c r="N16" i="13"/>
  <c r="M16" i="13"/>
  <c r="Q15" i="13"/>
  <c r="P15" i="13"/>
  <c r="N15" i="13"/>
  <c r="M15" i="13"/>
  <c r="K15" i="13"/>
  <c r="Q14" i="13"/>
  <c r="P14" i="13"/>
  <c r="N14" i="13"/>
  <c r="M14" i="13"/>
  <c r="K14" i="13"/>
  <c r="N13" i="13"/>
  <c r="M13" i="13"/>
  <c r="K13" i="13"/>
  <c r="Q13" i="13" s="1"/>
  <c r="Q12" i="13"/>
  <c r="P12" i="13"/>
  <c r="N12" i="13"/>
  <c r="M12" i="13"/>
  <c r="K12" i="13"/>
  <c r="N11" i="13"/>
  <c r="M11" i="13"/>
  <c r="K11" i="13"/>
  <c r="P11" i="13" s="1"/>
  <c r="P10" i="13"/>
  <c r="N10" i="13"/>
  <c r="M10" i="13"/>
  <c r="K10" i="13"/>
  <c r="Q10" i="13" s="1"/>
  <c r="N8" i="13"/>
  <c r="M8" i="13"/>
  <c r="N7" i="13"/>
  <c r="M7" i="13"/>
  <c r="N6" i="13"/>
  <c r="M6" i="13"/>
  <c r="N5" i="13"/>
  <c r="N64" i="13" s="1"/>
  <c r="M5" i="13"/>
  <c r="M64" i="13" s="1"/>
  <c r="Q57" i="12"/>
  <c r="P57" i="12"/>
  <c r="N57" i="12"/>
  <c r="M57" i="12"/>
  <c r="Q56" i="12"/>
  <c r="P56" i="12"/>
  <c r="N56" i="12"/>
  <c r="M56" i="12"/>
  <c r="Q55" i="12"/>
  <c r="P55" i="12"/>
  <c r="N55" i="12"/>
  <c r="M55" i="12"/>
  <c r="Q54" i="12"/>
  <c r="P54" i="12"/>
  <c r="N54" i="12"/>
  <c r="M54" i="12"/>
  <c r="Q53" i="12"/>
  <c r="P53" i="12"/>
  <c r="N53" i="12"/>
  <c r="M53" i="12"/>
  <c r="Q52" i="12"/>
  <c r="P52" i="12"/>
  <c r="N52" i="12"/>
  <c r="M52" i="12"/>
  <c r="Q51" i="12"/>
  <c r="P51" i="12"/>
  <c r="N51" i="12"/>
  <c r="M51" i="12"/>
  <c r="Q50" i="12"/>
  <c r="P50" i="12"/>
  <c r="N50" i="12"/>
  <c r="M50" i="12"/>
  <c r="Q49" i="12"/>
  <c r="P49" i="12"/>
  <c r="N49" i="12"/>
  <c r="M49" i="12"/>
  <c r="Q47" i="12"/>
  <c r="P47" i="12"/>
  <c r="N47" i="12"/>
  <c r="M47" i="12"/>
  <c r="Q46" i="12"/>
  <c r="P46" i="12"/>
  <c r="N46" i="12"/>
  <c r="M46" i="12"/>
  <c r="Q45" i="12"/>
  <c r="P45" i="12"/>
  <c r="N45" i="12"/>
  <c r="M45" i="12"/>
  <c r="K45" i="12"/>
  <c r="Q44" i="12"/>
  <c r="P44" i="12"/>
  <c r="N44" i="12"/>
  <c r="M44" i="12"/>
  <c r="K44" i="12"/>
  <c r="Q43" i="12"/>
  <c r="P43" i="12"/>
  <c r="N43" i="12"/>
  <c r="M43" i="12"/>
  <c r="K43" i="12"/>
  <c r="Q42" i="12"/>
  <c r="P42" i="12"/>
  <c r="N42" i="12"/>
  <c r="M42" i="12"/>
  <c r="K42" i="12"/>
  <c r="Q41" i="12"/>
  <c r="P41" i="12"/>
  <c r="N41" i="12"/>
  <c r="M41" i="12"/>
  <c r="K41" i="12"/>
  <c r="Q40" i="12"/>
  <c r="P40" i="12"/>
  <c r="N40" i="12"/>
  <c r="M40" i="12"/>
  <c r="K40" i="12"/>
  <c r="Q39" i="12"/>
  <c r="P39" i="12"/>
  <c r="N39" i="12"/>
  <c r="M39" i="12"/>
  <c r="K39" i="12"/>
  <c r="Q38" i="12"/>
  <c r="P38" i="12"/>
  <c r="N38" i="12"/>
  <c r="M38" i="12"/>
  <c r="K38" i="12"/>
  <c r="Q37" i="12"/>
  <c r="P37" i="12"/>
  <c r="N37" i="12"/>
  <c r="M37" i="12"/>
  <c r="Q36" i="12"/>
  <c r="P36" i="12"/>
  <c r="N36" i="12"/>
  <c r="M36" i="12"/>
  <c r="K36" i="12"/>
  <c r="Q35" i="12"/>
  <c r="P35" i="12"/>
  <c r="N35" i="12"/>
  <c r="M35" i="12"/>
  <c r="K35" i="12"/>
  <c r="Q34" i="12"/>
  <c r="P34" i="12"/>
  <c r="N34" i="12"/>
  <c r="M34" i="12"/>
  <c r="K34" i="12"/>
  <c r="Q33" i="12"/>
  <c r="P33" i="12"/>
  <c r="N33" i="12"/>
  <c r="M33" i="12"/>
  <c r="Q31" i="12"/>
  <c r="P31" i="12"/>
  <c r="N31" i="12"/>
  <c r="M31" i="12"/>
  <c r="Q30" i="12"/>
  <c r="P30" i="12"/>
  <c r="N30" i="12"/>
  <c r="M30" i="12"/>
  <c r="Q28" i="12"/>
  <c r="P28" i="12"/>
  <c r="N28" i="12"/>
  <c r="M28" i="12"/>
  <c r="Q27" i="12"/>
  <c r="P27" i="12"/>
  <c r="N27" i="12"/>
  <c r="M27" i="12"/>
  <c r="Q26" i="12"/>
  <c r="P26" i="12"/>
  <c r="N26" i="12"/>
  <c r="M26" i="12"/>
  <c r="Q25" i="12"/>
  <c r="P25" i="12"/>
  <c r="N25" i="12"/>
  <c r="M25" i="12"/>
  <c r="P24" i="12"/>
  <c r="N24" i="12"/>
  <c r="M24" i="12"/>
  <c r="K24" i="12"/>
  <c r="Q24" i="12" s="1"/>
  <c r="N23" i="12"/>
  <c r="M23" i="12"/>
  <c r="K23" i="12"/>
  <c r="Q23" i="12" s="1"/>
  <c r="Q22" i="12"/>
  <c r="P22" i="12"/>
  <c r="N22" i="12"/>
  <c r="M22" i="12"/>
  <c r="Q21" i="12"/>
  <c r="P21" i="12"/>
  <c r="N21" i="12"/>
  <c r="M21" i="12"/>
  <c r="Q20" i="12"/>
  <c r="P20" i="12"/>
  <c r="N20" i="12"/>
  <c r="M20" i="12"/>
  <c r="Q19" i="12"/>
  <c r="P19" i="12"/>
  <c r="K19" i="12"/>
  <c r="Q18" i="12"/>
  <c r="P18" i="12"/>
  <c r="M18" i="12"/>
  <c r="K18" i="12"/>
  <c r="Q17" i="12"/>
  <c r="P17" i="12"/>
  <c r="N17" i="12"/>
  <c r="M17" i="12"/>
  <c r="Q16" i="12"/>
  <c r="P16" i="12"/>
  <c r="N16" i="12"/>
  <c r="M16" i="12"/>
  <c r="N15" i="12"/>
  <c r="M15" i="12"/>
  <c r="K15" i="12"/>
  <c r="Q15" i="12" s="1"/>
  <c r="Q14" i="12"/>
  <c r="P14" i="12"/>
  <c r="N14" i="12"/>
  <c r="M14" i="12"/>
  <c r="K14" i="12"/>
  <c r="Q13" i="12"/>
  <c r="P13" i="12"/>
  <c r="N13" i="12"/>
  <c r="M13" i="12"/>
  <c r="K13" i="12"/>
  <c r="N12" i="12"/>
  <c r="M12" i="12"/>
  <c r="K12" i="12"/>
  <c r="P12" i="12" s="1"/>
  <c r="N11" i="12"/>
  <c r="M11" i="12"/>
  <c r="K11" i="12"/>
  <c r="Q10" i="12"/>
  <c r="N10" i="12"/>
  <c r="M10" i="12"/>
  <c r="K10" i="12"/>
  <c r="P10" i="12" s="1"/>
  <c r="N8" i="12"/>
  <c r="M8" i="12"/>
  <c r="N7" i="12"/>
  <c r="M7" i="12"/>
  <c r="N6" i="12"/>
  <c r="M6" i="12"/>
  <c r="N5" i="12"/>
  <c r="M5" i="12"/>
  <c r="Q58" i="11"/>
  <c r="P58" i="11"/>
  <c r="N58" i="11"/>
  <c r="M58" i="11"/>
  <c r="Q57" i="11"/>
  <c r="P57" i="11"/>
  <c r="N57" i="11"/>
  <c r="M57" i="11"/>
  <c r="Q56" i="11"/>
  <c r="P56" i="11"/>
  <c r="N56" i="11"/>
  <c r="M56" i="11"/>
  <c r="Q55" i="11"/>
  <c r="P55" i="11"/>
  <c r="N55" i="11"/>
  <c r="M55" i="11"/>
  <c r="Q54" i="11"/>
  <c r="P54" i="11"/>
  <c r="N54" i="11"/>
  <c r="M54" i="11"/>
  <c r="Q53" i="11"/>
  <c r="P53" i="11"/>
  <c r="N53" i="11"/>
  <c r="M53" i="11"/>
  <c r="Q52" i="11"/>
  <c r="P52" i="11"/>
  <c r="N52" i="11"/>
  <c r="M52" i="11"/>
  <c r="Q51" i="11"/>
  <c r="P51" i="11"/>
  <c r="N51" i="11"/>
  <c r="M51" i="11"/>
  <c r="Q50" i="11"/>
  <c r="P50" i="11"/>
  <c r="N50" i="11"/>
  <c r="M50" i="11"/>
  <c r="Q48" i="11"/>
  <c r="P48" i="11"/>
  <c r="N48" i="11"/>
  <c r="M48" i="11"/>
  <c r="Q47" i="11"/>
  <c r="P47" i="11"/>
  <c r="N47" i="11"/>
  <c r="M47" i="11"/>
  <c r="Q46" i="11"/>
  <c r="P46" i="11"/>
  <c r="N46" i="11"/>
  <c r="M46" i="11"/>
  <c r="K46" i="11"/>
  <c r="Q45" i="11"/>
  <c r="P45" i="11"/>
  <c r="N45" i="11"/>
  <c r="M45" i="11"/>
  <c r="K45" i="11"/>
  <c r="Q44" i="11"/>
  <c r="P44" i="11"/>
  <c r="N44" i="11"/>
  <c r="M44" i="11"/>
  <c r="K44" i="11"/>
  <c r="Q43" i="11"/>
  <c r="P43" i="11"/>
  <c r="N43" i="11"/>
  <c r="M43" i="11"/>
  <c r="K43" i="11"/>
  <c r="Q42" i="11"/>
  <c r="P42" i="11"/>
  <c r="N42" i="11"/>
  <c r="M42" i="11"/>
  <c r="K42" i="11"/>
  <c r="Q41" i="11"/>
  <c r="P41" i="11"/>
  <c r="N41" i="11"/>
  <c r="M41" i="11"/>
  <c r="K41" i="11"/>
  <c r="Q40" i="11"/>
  <c r="P40" i="11"/>
  <c r="N40" i="11"/>
  <c r="M40" i="11"/>
  <c r="K40" i="11"/>
  <c r="Q39" i="11"/>
  <c r="P39" i="11"/>
  <c r="N39" i="11"/>
  <c r="M39" i="11"/>
  <c r="K39" i="11"/>
  <c r="Q38" i="11"/>
  <c r="P38" i="11"/>
  <c r="N38" i="11"/>
  <c r="M38" i="11"/>
  <c r="Q37" i="11"/>
  <c r="P37" i="11"/>
  <c r="N37" i="11"/>
  <c r="M37" i="11"/>
  <c r="K37" i="11"/>
  <c r="Q36" i="11"/>
  <c r="P36" i="11"/>
  <c r="N36" i="11"/>
  <c r="M36" i="11"/>
  <c r="K36" i="11"/>
  <c r="Q35" i="11"/>
  <c r="P35" i="11"/>
  <c r="N35" i="11"/>
  <c r="M35" i="11"/>
  <c r="K35" i="11"/>
  <c r="Q34" i="11"/>
  <c r="P34" i="11"/>
  <c r="N34" i="11"/>
  <c r="M34" i="11"/>
  <c r="Q32" i="11"/>
  <c r="P32" i="11"/>
  <c r="N32" i="11"/>
  <c r="M32" i="11"/>
  <c r="Q31" i="11"/>
  <c r="P31" i="11"/>
  <c r="N31" i="11"/>
  <c r="M31" i="11"/>
  <c r="Q29" i="11"/>
  <c r="P29" i="11"/>
  <c r="N29" i="11"/>
  <c r="M29" i="11"/>
  <c r="Q28" i="11"/>
  <c r="P28" i="11"/>
  <c r="N28" i="11"/>
  <c r="M28" i="11"/>
  <c r="Q27" i="11"/>
  <c r="P27" i="11"/>
  <c r="N27" i="11"/>
  <c r="M27" i="11"/>
  <c r="Q26" i="11"/>
  <c r="P26" i="11"/>
  <c r="N26" i="11"/>
  <c r="M26" i="11"/>
  <c r="N25" i="11"/>
  <c r="M25" i="11"/>
  <c r="K25" i="11"/>
  <c r="Q25" i="11" s="1"/>
  <c r="N24" i="11"/>
  <c r="M24" i="11"/>
  <c r="K24" i="11"/>
  <c r="Q24" i="11" s="1"/>
  <c r="Q23" i="11"/>
  <c r="P23" i="11"/>
  <c r="N23" i="11"/>
  <c r="M23" i="11"/>
  <c r="Q22" i="11"/>
  <c r="P22" i="11"/>
  <c r="N22" i="11"/>
  <c r="M22" i="11"/>
  <c r="Q21" i="11"/>
  <c r="P21" i="11"/>
  <c r="N21" i="11"/>
  <c r="M21" i="11"/>
  <c r="P20" i="11"/>
  <c r="K20" i="11"/>
  <c r="Q20" i="11" s="1"/>
  <c r="M19" i="11"/>
  <c r="K19" i="11"/>
  <c r="P19" i="11" s="1"/>
  <c r="Q18" i="11"/>
  <c r="P18" i="11"/>
  <c r="N18" i="11"/>
  <c r="M18" i="11"/>
  <c r="Q17" i="11"/>
  <c r="P17" i="11"/>
  <c r="N17" i="11"/>
  <c r="M17" i="11"/>
  <c r="N16" i="11"/>
  <c r="M16" i="11"/>
  <c r="K16" i="11"/>
  <c r="Q16" i="11" s="1"/>
  <c r="N15" i="11"/>
  <c r="M15" i="11"/>
  <c r="K15" i="11"/>
  <c r="P15" i="11" s="1"/>
  <c r="N14" i="11"/>
  <c r="M14" i="11"/>
  <c r="K14" i="11"/>
  <c r="Q14" i="11" s="1"/>
  <c r="N13" i="11"/>
  <c r="M13" i="11"/>
  <c r="K13" i="11"/>
  <c r="Q13" i="11" s="1"/>
  <c r="M12" i="11"/>
  <c r="G12" i="11"/>
  <c r="K11" i="11"/>
  <c r="N9" i="11"/>
  <c r="M9" i="11"/>
  <c r="N8" i="11"/>
  <c r="M8" i="11"/>
  <c r="N7" i="11"/>
  <c r="M7" i="11"/>
  <c r="N6" i="11"/>
  <c r="M6" i="11"/>
  <c r="K45" i="8"/>
  <c r="K44" i="8"/>
  <c r="K42" i="8"/>
  <c r="K41" i="8"/>
  <c r="K40" i="8"/>
  <c r="K39" i="8"/>
  <c r="K38" i="8"/>
  <c r="K36" i="8"/>
  <c r="K35" i="8"/>
  <c r="K34" i="8"/>
  <c r="Q57" i="8"/>
  <c r="P57" i="8"/>
  <c r="N57" i="8"/>
  <c r="M57" i="8"/>
  <c r="Q56" i="8"/>
  <c r="P56" i="8"/>
  <c r="N56" i="8"/>
  <c r="M56" i="8"/>
  <c r="Q55" i="8"/>
  <c r="P55" i="8"/>
  <c r="N55" i="8"/>
  <c r="M55" i="8"/>
  <c r="Q54" i="8"/>
  <c r="P54" i="8"/>
  <c r="N54" i="8"/>
  <c r="M54" i="8"/>
  <c r="Q53" i="8"/>
  <c r="P53" i="8"/>
  <c r="N53" i="8"/>
  <c r="M53" i="8"/>
  <c r="Q52" i="8"/>
  <c r="P52" i="8"/>
  <c r="N52" i="8"/>
  <c r="M52" i="8"/>
  <c r="Q51" i="8"/>
  <c r="P51" i="8"/>
  <c r="N51" i="8"/>
  <c r="M51" i="8"/>
  <c r="Q50" i="8"/>
  <c r="P50" i="8"/>
  <c r="N50" i="8"/>
  <c r="M50" i="8"/>
  <c r="Q49" i="8"/>
  <c r="P49" i="8"/>
  <c r="N49" i="8"/>
  <c r="M49" i="8"/>
  <c r="M31" i="8"/>
  <c r="N31" i="8"/>
  <c r="N30" i="8"/>
  <c r="M30" i="8"/>
  <c r="Q16" i="8"/>
  <c r="Q17" i="8"/>
  <c r="Q20" i="8"/>
  <c r="Q21" i="8"/>
  <c r="Q22" i="8"/>
  <c r="Q25" i="8"/>
  <c r="Q26" i="8"/>
  <c r="Q27" i="8"/>
  <c r="Q28" i="8"/>
  <c r="P16" i="8"/>
  <c r="P17" i="8"/>
  <c r="P20" i="8"/>
  <c r="P21" i="8"/>
  <c r="P22" i="8"/>
  <c r="P25" i="8"/>
  <c r="P26" i="8"/>
  <c r="P27" i="8"/>
  <c r="P28" i="8"/>
  <c r="M11" i="8"/>
  <c r="M10" i="8"/>
  <c r="Q47" i="8"/>
  <c r="P47" i="8"/>
  <c r="N47" i="8"/>
  <c r="M47" i="8"/>
  <c r="Q46" i="8"/>
  <c r="P46" i="8"/>
  <c r="N46" i="8"/>
  <c r="M46" i="8"/>
  <c r="Q45" i="8"/>
  <c r="P45" i="8"/>
  <c r="N45" i="8"/>
  <c r="M45" i="8"/>
  <c r="Q44" i="8"/>
  <c r="P44" i="8"/>
  <c r="N44" i="8"/>
  <c r="M44" i="8"/>
  <c r="Q43" i="8"/>
  <c r="P43" i="8"/>
  <c r="N43" i="8"/>
  <c r="M43" i="8"/>
  <c r="K43" i="8"/>
  <c r="Q42" i="8"/>
  <c r="P42" i="8"/>
  <c r="N42" i="8"/>
  <c r="M42" i="8"/>
  <c r="Q41" i="8"/>
  <c r="P41" i="8"/>
  <c r="N41" i="8"/>
  <c r="M41" i="8"/>
  <c r="Q40" i="8"/>
  <c r="P40" i="8"/>
  <c r="N40" i="8"/>
  <c r="M40" i="8"/>
  <c r="Q39" i="8"/>
  <c r="P39" i="8"/>
  <c r="N39" i="8"/>
  <c r="M39" i="8"/>
  <c r="Q38" i="8"/>
  <c r="P38" i="8"/>
  <c r="N38" i="8"/>
  <c r="M38" i="8"/>
  <c r="Q37" i="8"/>
  <c r="P37" i="8"/>
  <c r="N37" i="8"/>
  <c r="M37" i="8"/>
  <c r="Q36" i="8"/>
  <c r="P36" i="8"/>
  <c r="N36" i="8"/>
  <c r="M36" i="8"/>
  <c r="Q35" i="8"/>
  <c r="P35" i="8"/>
  <c r="N35" i="8"/>
  <c r="M35" i="8"/>
  <c r="Q34" i="8"/>
  <c r="P34" i="8"/>
  <c r="N34" i="8"/>
  <c r="M34" i="8"/>
  <c r="Q33" i="8"/>
  <c r="P33" i="8"/>
  <c r="N33" i="8"/>
  <c r="M33" i="8"/>
  <c r="Q31" i="8"/>
  <c r="P31" i="8"/>
  <c r="Q30" i="8"/>
  <c r="P30" i="8"/>
  <c r="N28" i="8"/>
  <c r="M28" i="8"/>
  <c r="N27" i="8"/>
  <c r="M27" i="8"/>
  <c r="N26" i="8"/>
  <c r="M26" i="8"/>
  <c r="N25" i="8"/>
  <c r="M25" i="8"/>
  <c r="N24" i="8"/>
  <c r="M24" i="8"/>
  <c r="K24" i="8"/>
  <c r="P24" i="8" s="1"/>
  <c r="N23" i="8"/>
  <c r="M23" i="8"/>
  <c r="K23" i="8"/>
  <c r="P23" i="8" s="1"/>
  <c r="N22" i="8"/>
  <c r="M22" i="8"/>
  <c r="N21" i="8"/>
  <c r="M21" i="8"/>
  <c r="N20" i="8"/>
  <c r="M20" i="8"/>
  <c r="K19" i="8"/>
  <c r="Q19" i="8" s="1"/>
  <c r="M18" i="8"/>
  <c r="K18" i="8"/>
  <c r="Q18" i="8" s="1"/>
  <c r="N17" i="8"/>
  <c r="M17" i="8"/>
  <c r="N16" i="8"/>
  <c r="M16" i="8"/>
  <c r="N15" i="8"/>
  <c r="M15" i="8"/>
  <c r="K15" i="8"/>
  <c r="P15" i="8" s="1"/>
  <c r="N14" i="8"/>
  <c r="M14" i="8"/>
  <c r="K14" i="8"/>
  <c r="Q14" i="8" s="1"/>
  <c r="N13" i="8"/>
  <c r="M13" i="8"/>
  <c r="K13" i="8"/>
  <c r="Q13" i="8" s="1"/>
  <c r="N12" i="8"/>
  <c r="M12" i="8"/>
  <c r="K12" i="8"/>
  <c r="Q12" i="8" s="1"/>
  <c r="N11" i="8"/>
  <c r="K11" i="8"/>
  <c r="P11" i="8" s="1"/>
  <c r="N10" i="8"/>
  <c r="K10" i="8"/>
  <c r="Q10" i="8" s="1"/>
  <c r="N8" i="8"/>
  <c r="M8" i="8"/>
  <c r="N7" i="8"/>
  <c r="M7" i="8"/>
  <c r="N6" i="8"/>
  <c r="M6" i="8"/>
  <c r="N5" i="8"/>
  <c r="M5" i="8"/>
  <c r="Q11" i="12" l="1"/>
  <c r="Q11" i="11"/>
  <c r="P14" i="11"/>
  <c r="Q15" i="11"/>
  <c r="P24" i="11"/>
  <c r="N11" i="11"/>
  <c r="N65" i="11" s="1"/>
  <c r="K12" i="11"/>
  <c r="P19" i="8"/>
  <c r="P10" i="8"/>
  <c r="P14" i="8"/>
  <c r="P13" i="8"/>
  <c r="Q23" i="8"/>
  <c r="Q15" i="8"/>
  <c r="P12" i="8"/>
  <c r="P18" i="8"/>
  <c r="Q11" i="8"/>
  <c r="O64" i="15"/>
  <c r="Q64" i="15"/>
  <c r="P24" i="15"/>
  <c r="P12" i="15"/>
  <c r="P15" i="15"/>
  <c r="O64" i="14"/>
  <c r="P10" i="14"/>
  <c r="P13" i="14"/>
  <c r="P18" i="14"/>
  <c r="P24" i="14"/>
  <c r="O64" i="13"/>
  <c r="P13" i="13"/>
  <c r="P18" i="13"/>
  <c r="Q11" i="13"/>
  <c r="Q64" i="13" s="1"/>
  <c r="P24" i="13"/>
  <c r="N64" i="12"/>
  <c r="M64" i="12"/>
  <c r="P11" i="12"/>
  <c r="P15" i="12"/>
  <c r="Q12" i="12"/>
  <c r="P23" i="12"/>
  <c r="M65" i="11"/>
  <c r="Q19" i="11"/>
  <c r="P25" i="11"/>
  <c r="P13" i="11"/>
  <c r="P16" i="11"/>
  <c r="Q24" i="8"/>
  <c r="N64" i="8"/>
  <c r="M64" i="8"/>
  <c r="Q64" i="12" l="1"/>
  <c r="P64" i="12"/>
  <c r="Q60" i="13"/>
  <c r="Q12" i="11"/>
  <c r="Q65" i="11" s="1"/>
  <c r="P12" i="11"/>
  <c r="Q62" i="11" s="1"/>
  <c r="P64" i="8"/>
  <c r="Q64" i="8"/>
  <c r="Q59" i="8"/>
  <c r="Q60" i="8"/>
  <c r="Q62" i="8"/>
  <c r="Q61" i="8"/>
  <c r="Q59" i="15"/>
  <c r="Q60" i="15"/>
  <c r="Q62" i="15"/>
  <c r="Q61" i="15"/>
  <c r="Q59" i="14"/>
  <c r="P64" i="14"/>
  <c r="Q62" i="14"/>
  <c r="Q61" i="14"/>
  <c r="Q60" i="14"/>
  <c r="Q59" i="13"/>
  <c r="P64" i="13"/>
  <c r="Q61" i="13"/>
  <c r="Q62" i="13"/>
  <c r="O64" i="12"/>
  <c r="Q60" i="12"/>
  <c r="Q59" i="12"/>
  <c r="Q61" i="12"/>
  <c r="Q62" i="12"/>
  <c r="O65" i="11"/>
  <c r="O64" i="8"/>
  <c r="Q63" i="11" l="1"/>
  <c r="P65" i="11"/>
  <c r="Q60" i="11"/>
  <c r="Q61" i="11"/>
</calcChain>
</file>

<file path=xl/sharedStrings.xml><?xml version="1.0" encoding="utf-8"?>
<sst xmlns="http://schemas.openxmlformats.org/spreadsheetml/2006/main" count="926" uniqueCount="133">
  <si>
    <t>LISEZ-MOI</t>
  </si>
  <si>
    <t xml:space="preserve">I. Ce document permet de réaliser des simulation sur le jeu PPI aligné climat. </t>
  </si>
  <si>
    <t>TEST</t>
  </si>
  <si>
    <t>Les simulations sont à faire dans l'onglet "TEST"</t>
  </si>
  <si>
    <t xml:space="preserve">Cet onglet contient : </t>
  </si>
  <si>
    <t>_En vertical, La liste des cartes proposées dans le jeu, classées par type : collectivités (CT), projets, aléas, leviers, jauge</t>
  </si>
  <si>
    <t xml:space="preserve">_En horizontal, la liste des effets des cartes, sur le budget, les jauges, et le calcul des points effectifs, avec : </t>
  </si>
  <si>
    <t>des cellules à ne pas modifier, où sont pré-enregistrés les effets des cartes du jeu</t>
  </si>
  <si>
    <t>des cellules à modifier</t>
  </si>
  <si>
    <t>Comment jouer ?</t>
  </si>
  <si>
    <t>1) Inscrire les cartes qui sont utilisées dans le jeu</t>
  </si>
  <si>
    <t>Activation (OUI = 1)</t>
  </si>
  <si>
    <t>Pour prendre en compte une carte, il faut l'"activer", en inscrivant un "1" dans la colonne L. Si la cellule reste vide ou différente de "1", la carte n'est pas prise en compte.</t>
  </si>
  <si>
    <t>Activation possible ?
(1 = activation possible)</t>
  </si>
  <si>
    <t>Certaines cartes ne peuvent pas être activées en même temps : la colonne M indique si l'activation est possible, en fonction des autres choix de jeu qui ont déjà été faits et inscrits</t>
  </si>
  <si>
    <t>Pour certaines cartes, il est possible de choisir les impacts sur le budget ou les jauges (colonnes D à J). Renseigner par un chiffre le niveau d'impact retenu</t>
  </si>
  <si>
    <t>Ressources de base</t>
  </si>
  <si>
    <t>En particulier, il est possible de moduler le volume de "ressources de base" proposées.</t>
  </si>
  <si>
    <t>2) Equilibrer le budget</t>
  </si>
  <si>
    <t>Equilibre budget</t>
  </si>
  <si>
    <t xml:space="preserve">La cellule O65 permet de vérifier si le budget est à l'équilibre. Elle doit être égale à zéro en fin de jeu. </t>
  </si>
  <si>
    <t>Tant que le budget n'est pas à l'équilibre, il est possible de faire varier la prise en compte des cartes (cf. étape 1)</t>
  </si>
  <si>
    <t>Points effectifs</t>
  </si>
  <si>
    <t xml:space="preserve">Les colonnes M à Q, placées sous "point effectifs", permettent d'identifier l'impact des projets activés sur le budget et les jauges. </t>
  </si>
  <si>
    <t>Ambition climat</t>
  </si>
  <si>
    <t>Les cellules O66 et O67 pertmettent en vérifier le score général sur les jauges "ambition climat" et "satisfaction".</t>
  </si>
  <si>
    <t xml:space="preserve"> Elles doivent être égales ou supérieure à 5 en fin de jeu (dans ce cas, elles se colorent en vert automatiquement). </t>
  </si>
  <si>
    <t>II. (Optionnel) Des simulations sont également déjà pré-enregistrées dans le document pour faciliter les simulations</t>
  </si>
  <si>
    <t>Projets 100%</t>
  </si>
  <si>
    <t xml:space="preserve">Dans cet onglet, tous les projets (hors aléa) sont activés au plus haut niveau, aucune ressource ni levier de financement n'est activé. Aucune collectivité n'est prise en compte. </t>
  </si>
  <si>
    <t xml:space="preserve">Dans cette configuration : </t>
  </si>
  <si>
    <t>Le budget est déficitaire de 30 points.</t>
  </si>
  <si>
    <t>La jauge amibition climat atteint 12 points.</t>
  </si>
  <si>
    <t>Satisfaction</t>
  </si>
  <si>
    <t>La jauge satisfaction atteint 14 points.</t>
  </si>
  <si>
    <t xml:space="preserve">Cette situation est ensuite déclinée en prenant en compte les caractéristiques de chaque collectivité, dans des onglets dédiés : </t>
  </si>
  <si>
    <t>CT 1  - Projets et leviers 100%</t>
  </si>
  <si>
    <t xml:space="preserve">Déficit budgétaire : - 22 ; Ambition climat : +12 ; Satisfaction : +10 </t>
  </si>
  <si>
    <t>CT 2  - Projets et leviers 100%</t>
  </si>
  <si>
    <t xml:space="preserve">Déficit budgétaire : - 21 ; Ambition climat : +12 ; Satisfaction : +10 </t>
  </si>
  <si>
    <t>CT 3  - Projets et leviers 100%</t>
  </si>
  <si>
    <t>CT 4  - Projets et leviers 100%</t>
  </si>
  <si>
    <t xml:space="preserve">Légende : </t>
  </si>
  <si>
    <t>A modifier</t>
  </si>
  <si>
    <t>Ne pas modifier</t>
  </si>
  <si>
    <t>Impacts positifs / négatifs</t>
  </si>
  <si>
    <t>BUDGET</t>
  </si>
  <si>
    <t>JAUGES</t>
  </si>
  <si>
    <t xml:space="preserve">Dépenses (jetons rouges) </t>
  </si>
  <si>
    <t>Pénalités si abandon projet</t>
  </si>
  <si>
    <t>Ressources (jetons Verts et Bleus)</t>
  </si>
  <si>
    <t>Ambition climatique</t>
  </si>
  <si>
    <t>Satisfaction citoyenne</t>
  </si>
  <si>
    <t xml:space="preserve">Difficulté : </t>
  </si>
  <si>
    <t>projet réalisé</t>
  </si>
  <si>
    <t>projet non réalisé</t>
  </si>
  <si>
    <t>CT</t>
  </si>
  <si>
    <t>Fisca</t>
  </si>
  <si>
    <t>Dette</t>
  </si>
  <si>
    <t>Tréso</t>
  </si>
  <si>
    <t>Dotations</t>
  </si>
  <si>
    <t>Projet</t>
  </si>
  <si>
    <t xml:space="preserve">BAT - Réno écoles (niv.1) </t>
  </si>
  <si>
    <t>Promesse électorale</t>
  </si>
  <si>
    <t>BAT - Réno écoles + ACC (niv. 2)</t>
  </si>
  <si>
    <t>BAT - Réno LS</t>
  </si>
  <si>
    <t>Accord bailleurs</t>
  </si>
  <si>
    <t>BAT - Réno LS + ACC (add)</t>
  </si>
  <si>
    <t>BAT - Bibliothèque (niv.1)</t>
  </si>
  <si>
    <t>Attente forte car déjà repoussé</t>
  </si>
  <si>
    <t>BAT - Médiathèque (niv.2)</t>
  </si>
  <si>
    <t>BAT - Piscine</t>
  </si>
  <si>
    <t>Coup parti</t>
  </si>
  <si>
    <t>TRA - Electrification Bus</t>
  </si>
  <si>
    <t>Nouveau projet</t>
  </si>
  <si>
    <t>TRA - Densification bus (niv 1.)</t>
  </si>
  <si>
    <t>TRA - Extension Bus +  tram (niv 2)</t>
  </si>
  <si>
    <t>TRA - Pistes cyclables</t>
  </si>
  <si>
    <t>TRA - Bornes recharge</t>
  </si>
  <si>
    <t>TRA - Aide vélos</t>
  </si>
  <si>
    <t>ENE - Eclairage public sans  télégestion (niv.1)</t>
  </si>
  <si>
    <t>ENE - Eclairage public dont télégestion (niv.2)</t>
  </si>
  <si>
    <t>ENE - RCU + géothermie</t>
  </si>
  <si>
    <t>Prévu au SDE</t>
  </si>
  <si>
    <t>ENE - éoliennes</t>
  </si>
  <si>
    <t>ESP - Végétaliser abribus</t>
  </si>
  <si>
    <t>ESP - Skate-Park friche</t>
  </si>
  <si>
    <t>Aléa</t>
  </si>
  <si>
    <t>Inondation</t>
  </si>
  <si>
    <t>Autre</t>
  </si>
  <si>
    <t>Levier</t>
  </si>
  <si>
    <t>Fisca 1</t>
  </si>
  <si>
    <t>Fisca 2</t>
  </si>
  <si>
    <t>Fisca 3</t>
  </si>
  <si>
    <t>Fisca CT 1 fisca</t>
  </si>
  <si>
    <t>Dette 1</t>
  </si>
  <si>
    <t>Dette 2</t>
  </si>
  <si>
    <t>Dette 3</t>
  </si>
  <si>
    <t>Dette 1 CT 2 dette</t>
  </si>
  <si>
    <t>Dette 2 CT 2 dette</t>
  </si>
  <si>
    <t>Subventions 1</t>
  </si>
  <si>
    <t>Subventions 2</t>
  </si>
  <si>
    <t>Subventions CT 4 subv</t>
  </si>
  <si>
    <t>Baisse horaires</t>
  </si>
  <si>
    <t>Leviers additionnels</t>
  </si>
  <si>
    <t>Abandon</t>
  </si>
  <si>
    <t>Modification projet</t>
  </si>
  <si>
    <t>Tarifs</t>
  </si>
  <si>
    <t>Cessions</t>
  </si>
  <si>
    <t>Masse salariale</t>
  </si>
  <si>
    <t>SEM énergie - Groupement achat…</t>
  </si>
  <si>
    <t>Partenariat - Mutualisation - subvention autre CT</t>
  </si>
  <si>
    <t>Autre ?</t>
  </si>
  <si>
    <t>Jauge climat</t>
  </si>
  <si>
    <t>Niveau 10 - Exemplaire</t>
  </si>
  <si>
    <t>Niveau 7 - Ambitieuse</t>
  </si>
  <si>
    <t>Niveau -2 - Contestable</t>
  </si>
  <si>
    <t>Niveau -5 - Climaticide</t>
  </si>
  <si>
    <t>Total</t>
  </si>
  <si>
    <t>Points théoriques</t>
  </si>
  <si>
    <t>Rouge</t>
  </si>
  <si>
    <t>si abandon</t>
  </si>
  <si>
    <t>Vert/Bleu</t>
  </si>
  <si>
    <t>Ambition</t>
  </si>
  <si>
    <t>Activation possible ?</t>
  </si>
  <si>
    <r>
      <t xml:space="preserve">Charges </t>
    </r>
    <r>
      <rPr>
        <sz val="11"/>
        <color theme="1"/>
        <rFont val="Aptos Narrow"/>
        <family val="2"/>
        <scheme val="minor"/>
      </rPr>
      <t>(Points rouges)</t>
    </r>
  </si>
  <si>
    <r>
      <t xml:space="preserve">Ressources </t>
    </r>
    <r>
      <rPr>
        <sz val="11"/>
        <color theme="1"/>
        <rFont val="Aptos Narrow"/>
        <family val="2"/>
        <scheme val="minor"/>
      </rPr>
      <t>(Points verts/bleus)</t>
    </r>
  </si>
  <si>
    <t>Scénario Projets 100% + Recettes et Leviers 0%</t>
  </si>
  <si>
    <t>Points rouges</t>
  </si>
  <si>
    <t>Points verts/bleus</t>
  </si>
  <si>
    <t>Scénario CT 1 + Projets 100% + Recettes base 0% + Leviers base 100%</t>
  </si>
  <si>
    <t>Scénario CT 2 + Projets 100% + Recettes base 0% + Leviers base 100%</t>
  </si>
  <si>
    <t>Scénario CT 3 + Projets 100% + Recettes base 0% + Leviers base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</si>
</sst>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sz val="11"/>
      <color rgb="FFC00000"/>
      <name val="Aptos Narrow"/>
      <family val="2"/>
      <scheme val="minor"/>
    </font>
    <font>
      <sz val="11"/>
      <color theme="9" tint="-0.499984740745262"/>
      <name val="Aptos Narrow"/>
      <family val="2"/>
      <scheme val="minor"/>
    </font>
    <font>
      <sz val="11"/>
      <name val="Aptos Narrow"/>
      <family val="2"/>
      <scheme val="minor"/>
    </font>
    <font>
      <b/>
      <sz val="11"/>
      <color theme="1"/>
      <name val="Aptos Narrow"/>
      <family val="2"/>
      <scheme val="minor"/>
    </font>
    <font>
      <i/>
      <sz val="11"/>
      <color theme="1"/>
      <name val="Aptos Narrow"/>
      <family val="2"/>
      <scheme val="minor"/>
    </font>
    <font>
      <b/>
      <i/>
      <sz val="11"/>
      <color theme="1"/>
      <name val="Aptos Narrow"/>
      <family val="2"/>
      <scheme val="minor"/>
    </font>
    <font>
      <b/>
      <sz val="11"/>
      <color rgb="FF0070C0"/>
      <name val="Aptos Narrow"/>
      <family val="2"/>
      <scheme val="minor"/>
    </font>
    <font>
      <b/>
      <u/>
      <sz val="11"/>
      <color theme="1"/>
      <name val="Aptos Narrow"/>
      <family val="2"/>
      <scheme val="minor"/>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000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70C0"/>
      </left>
      <right style="medium">
        <color rgb="FF0070C0"/>
      </right>
      <top style="medium">
        <color rgb="FF0070C0"/>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8">
    <xf numFmtId="0" fontId="0" fillId="0" borderId="0" xfId="0"/>
    <xf numFmtId="0" fontId="0" fillId="0" borderId="0" xfId="0" applyAlignment="1">
      <alignment horizontal="left" vertical="center"/>
    </xf>
    <xf numFmtId="0" fontId="0" fillId="0" borderId="0" xfId="0" applyAlignment="1">
      <alignment horizontal="center"/>
    </xf>
    <xf numFmtId="0" fontId="0" fillId="2" borderId="0" xfId="0" applyFill="1" applyAlignment="1">
      <alignment horizontal="center"/>
    </xf>
    <xf numFmtId="0" fontId="0" fillId="0" borderId="0" xfId="0"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1" fillId="0" borderId="3" xfId="0" applyFont="1" applyBorder="1" applyAlignment="1">
      <alignment horizontal="center"/>
    </xf>
    <xf numFmtId="0" fontId="2" fillId="0" borderId="3" xfId="0" applyFont="1" applyBorder="1" applyAlignment="1">
      <alignment horizontal="center"/>
    </xf>
    <xf numFmtId="0" fontId="0" fillId="0" borderId="4" xfId="0" applyBorder="1" applyAlignment="1">
      <alignment horizontal="center"/>
    </xf>
    <xf numFmtId="0" fontId="0" fillId="3" borderId="0" xfId="0" applyFill="1" applyAlignment="1">
      <alignment horizontal="center"/>
    </xf>
    <xf numFmtId="0" fontId="3" fillId="0" borderId="3" xfId="0" applyFont="1" applyBorder="1" applyAlignment="1">
      <alignment horizontal="center"/>
    </xf>
    <xf numFmtId="0" fontId="0" fillId="0" borderId="1" xfId="0" applyBorder="1" applyAlignment="1">
      <alignment horizontal="center"/>
    </xf>
    <xf numFmtId="0" fontId="3" fillId="2" borderId="0" xfId="0" applyFont="1" applyFill="1" applyAlignment="1">
      <alignment horizontal="center"/>
    </xf>
    <xf numFmtId="0" fontId="0" fillId="0" borderId="0" xfId="0" applyAlignment="1">
      <alignment horizontal="left"/>
    </xf>
    <xf numFmtId="0" fontId="0" fillId="0" borderId="3" xfId="0" applyBorder="1" applyAlignment="1">
      <alignment horizontal="left"/>
    </xf>
    <xf numFmtId="0" fontId="0" fillId="3" borderId="6" xfId="0"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5" fillId="0" borderId="0" xfId="0" applyFont="1" applyAlignment="1">
      <alignment horizontal="center"/>
    </xf>
    <xf numFmtId="0" fontId="5" fillId="0" borderId="5" xfId="0" applyFont="1" applyBorder="1" applyAlignment="1">
      <alignment horizontal="left"/>
    </xf>
    <xf numFmtId="0" fontId="6" fillId="0" borderId="0" xfId="0" applyFont="1" applyAlignment="1">
      <alignment horizontal="center"/>
    </xf>
    <xf numFmtId="0" fontId="5" fillId="2" borderId="0" xfId="0" applyFont="1" applyFill="1" applyAlignment="1">
      <alignment horizontal="left"/>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3" fillId="3" borderId="21" xfId="0" applyFont="1" applyFill="1" applyBorder="1" applyAlignment="1">
      <alignment horizontal="center"/>
    </xf>
    <xf numFmtId="0" fontId="3" fillId="3" borderId="22" xfId="0" applyFont="1" applyFill="1" applyBorder="1" applyAlignment="1">
      <alignment horizontal="center"/>
    </xf>
    <xf numFmtId="0" fontId="3" fillId="3" borderId="23" xfId="0" applyFont="1" applyFill="1" applyBorder="1" applyAlignment="1">
      <alignment horizontal="center"/>
    </xf>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3" borderId="12" xfId="0" applyFont="1" applyFill="1" applyBorder="1" applyAlignment="1">
      <alignment horizontal="center"/>
    </xf>
    <xf numFmtId="0" fontId="3" fillId="3" borderId="0" xfId="0" applyFont="1" applyFill="1" applyAlignment="1">
      <alignment horizontal="center"/>
    </xf>
    <xf numFmtId="0" fontId="3" fillId="3" borderId="14" xfId="0" applyFont="1" applyFill="1" applyBorder="1" applyAlignment="1">
      <alignment horizontal="center"/>
    </xf>
    <xf numFmtId="0" fontId="3" fillId="3" borderId="15" xfId="0" applyFont="1" applyFill="1" applyBorder="1" applyAlignment="1">
      <alignment horizontal="center"/>
    </xf>
    <xf numFmtId="0" fontId="3" fillId="3" borderId="11" xfId="0" applyFont="1" applyFill="1" applyBorder="1" applyAlignment="1">
      <alignment horizontal="center"/>
    </xf>
    <xf numFmtId="0" fontId="3" fillId="3" borderId="13" xfId="0" applyFont="1" applyFill="1" applyBorder="1" applyAlignment="1">
      <alignment horizontal="center"/>
    </xf>
    <xf numFmtId="0" fontId="3" fillId="3" borderId="16" xfId="0" applyFont="1" applyFill="1" applyBorder="1" applyAlignment="1">
      <alignment horizontal="center"/>
    </xf>
    <xf numFmtId="0" fontId="0" fillId="3" borderId="5" xfId="0" applyFill="1" applyBorder="1" applyAlignment="1">
      <alignment horizont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0" fillId="0" borderId="26" xfId="0" applyBorder="1" applyAlignment="1">
      <alignment horizontal="center"/>
    </xf>
    <xf numFmtId="0" fontId="0" fillId="0" borderId="27" xfId="0"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0" fillId="0" borderId="26" xfId="0" applyBorder="1"/>
    <xf numFmtId="0" fontId="0" fillId="0" borderId="27" xfId="0" applyBorder="1"/>
    <xf numFmtId="0" fontId="3" fillId="2" borderId="26" xfId="0" applyFont="1" applyFill="1" applyBorder="1" applyAlignment="1">
      <alignment horizontal="center"/>
    </xf>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9" xfId="0" applyFont="1" applyFill="1" applyBorder="1" applyAlignment="1">
      <alignment horizontal="center"/>
    </xf>
    <xf numFmtId="0" fontId="4" fillId="0" borderId="20" xfId="0" applyFont="1" applyBorder="1" applyAlignment="1">
      <alignment horizontal="center" vertical="center" wrapText="1"/>
    </xf>
    <xf numFmtId="0" fontId="3" fillId="2" borderId="30" xfId="0" applyFont="1" applyFill="1" applyBorder="1" applyAlignment="1">
      <alignment horizontal="center"/>
    </xf>
    <xf numFmtId="0" fontId="0" fillId="4" borderId="0" xfId="0" applyFill="1" applyAlignment="1">
      <alignment horizontal="center"/>
    </xf>
    <xf numFmtId="0" fontId="0" fillId="3" borderId="9" xfId="0" applyFill="1" applyBorder="1" applyAlignment="1">
      <alignment horizontal="center"/>
    </xf>
    <xf numFmtId="0" fontId="0" fillId="3" borderId="12" xfId="0" applyFill="1" applyBorder="1" applyAlignment="1">
      <alignment horizontal="center"/>
    </xf>
    <xf numFmtId="0" fontId="0" fillId="3" borderId="14" xfId="0" applyFill="1" applyBorder="1" applyAlignment="1">
      <alignment horizontal="center"/>
    </xf>
    <xf numFmtId="0" fontId="4" fillId="0" borderId="31" xfId="0" applyFont="1" applyBorder="1" applyAlignment="1">
      <alignment horizontal="center" vertical="center" wrapText="1"/>
    </xf>
    <xf numFmtId="0" fontId="0" fillId="2" borderId="28" xfId="0" applyFill="1" applyBorder="1" applyAlignment="1">
      <alignment horizontal="center"/>
    </xf>
    <xf numFmtId="0" fontId="0" fillId="2" borderId="30" xfId="0" applyFill="1" applyBorder="1" applyAlignment="1">
      <alignment horizontal="center"/>
    </xf>
    <xf numFmtId="0" fontId="0" fillId="3" borderId="30" xfId="0" applyFill="1" applyBorder="1" applyAlignment="1">
      <alignment horizontal="center"/>
    </xf>
    <xf numFmtId="0" fontId="0" fillId="0" borderId="20" xfId="0" applyBorder="1" applyAlignment="1">
      <alignment horizontal="center"/>
    </xf>
    <xf numFmtId="0" fontId="0" fillId="6" borderId="0" xfId="0" applyFill="1"/>
    <xf numFmtId="0" fontId="5" fillId="2" borderId="32" xfId="0" applyFont="1" applyFill="1" applyBorder="1" applyAlignment="1">
      <alignment horizontal="left"/>
    </xf>
    <xf numFmtId="0" fontId="7" fillId="0" borderId="0" xfId="0" applyFont="1" applyAlignment="1">
      <alignment horizontal="center" vertical="center" wrapText="1"/>
    </xf>
    <xf numFmtId="0" fontId="7" fillId="0" borderId="32" xfId="0" applyFont="1" applyBorder="1" applyAlignment="1">
      <alignment horizontal="center" vertical="center" wrapText="1"/>
    </xf>
    <xf numFmtId="0" fontId="4" fillId="0" borderId="0" xfId="0" applyFont="1"/>
    <xf numFmtId="0" fontId="4" fillId="0" borderId="32" xfId="0" applyFont="1" applyBorder="1" applyAlignment="1">
      <alignment horizontal="center" vertical="center" wrapText="1"/>
    </xf>
    <xf numFmtId="0" fontId="8" fillId="0" borderId="0" xfId="0" applyFont="1"/>
    <xf numFmtId="0" fontId="0" fillId="0" borderId="0" xfId="0" applyAlignment="1">
      <alignment vertical="center"/>
    </xf>
    <xf numFmtId="0" fontId="0" fillId="0" borderId="32" xfId="0" applyBorder="1" applyAlignment="1">
      <alignment horizontal="center"/>
    </xf>
    <xf numFmtId="0" fontId="0" fillId="5" borderId="0" xfId="0" applyFill="1" applyAlignment="1">
      <alignment horizontal="center"/>
    </xf>
    <xf numFmtId="0" fontId="0" fillId="5" borderId="0" xfId="0" applyFill="1" applyAlignment="1">
      <alignment horizontal="left"/>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cellXfs>
  <cellStyles count="1">
    <cellStyle name="Normal" xfId="0" builtinId="0"/>
  </cellStyles>
  <dxfs count="89">
    <dxf>
      <font>
        <color rgb="FF006100"/>
      </font>
      <fill>
        <patternFill>
          <bgColor rgb="FFC6EFCE"/>
        </patternFill>
      </fill>
    </dxf>
    <dxf>
      <font>
        <b/>
        <i val="0"/>
        <strike val="0"/>
        <color rgb="FFFF0000"/>
      </font>
      <fill>
        <patternFill>
          <bgColor theme="5" tint="0.79998168889431442"/>
        </patternFill>
      </fill>
    </dxf>
    <dxf>
      <font>
        <color theme="9" tint="-0.24994659260841701"/>
      </font>
    </dxf>
    <dxf>
      <font>
        <color theme="9" tint="-0.24994659260841701"/>
      </font>
    </dxf>
    <dxf>
      <font>
        <color theme="0"/>
      </font>
    </dxf>
    <dxf>
      <font>
        <color theme="0"/>
      </font>
    </dxf>
    <dxf>
      <font>
        <color theme="0"/>
      </font>
    </dxf>
    <dxf>
      <font>
        <color rgb="FFC00000"/>
      </font>
    </dxf>
    <dxf>
      <font>
        <color rgb="FFC00000"/>
      </font>
    </dxf>
    <dxf>
      <font>
        <color rgb="FFC0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strike val="0"/>
        <color rgb="FFFF0000"/>
      </font>
      <fill>
        <patternFill>
          <bgColor theme="5" tint="0.79998168889431442"/>
        </patternFill>
      </fill>
    </dxf>
    <dxf>
      <font>
        <color theme="9" tint="-0.24994659260841701"/>
      </font>
    </dxf>
    <dxf>
      <font>
        <color theme="9" tint="-0.24994659260841701"/>
      </font>
    </dxf>
    <dxf>
      <font>
        <color theme="0"/>
      </font>
    </dxf>
    <dxf>
      <font>
        <color theme="0"/>
      </font>
    </dxf>
    <dxf>
      <font>
        <color theme="0"/>
      </font>
    </dxf>
    <dxf>
      <font>
        <color rgb="FFC00000"/>
      </font>
    </dxf>
    <dxf>
      <font>
        <color rgb="FFC00000"/>
      </font>
    </dxf>
    <dxf>
      <font>
        <color rgb="FFC0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strike val="0"/>
        <color rgb="FFFF0000"/>
      </font>
      <fill>
        <patternFill>
          <bgColor theme="5" tint="0.79998168889431442"/>
        </patternFill>
      </fill>
    </dxf>
    <dxf>
      <font>
        <color theme="9" tint="-0.24994659260841701"/>
      </font>
    </dxf>
    <dxf>
      <font>
        <color theme="9" tint="-0.24994659260841701"/>
      </font>
    </dxf>
    <dxf>
      <font>
        <color theme="0"/>
      </font>
    </dxf>
    <dxf>
      <font>
        <color theme="0"/>
      </font>
    </dxf>
    <dxf>
      <font>
        <color theme="0"/>
      </font>
    </dxf>
    <dxf>
      <font>
        <color rgb="FFC00000"/>
      </font>
    </dxf>
    <dxf>
      <font>
        <color rgb="FFC00000"/>
      </font>
    </dxf>
    <dxf>
      <font>
        <color rgb="FFC0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strike val="0"/>
        <color rgb="FFFF0000"/>
      </font>
      <fill>
        <patternFill>
          <bgColor theme="5" tint="0.79998168889431442"/>
        </patternFill>
      </fill>
    </dxf>
    <dxf>
      <font>
        <color theme="9" tint="-0.24994659260841701"/>
      </font>
    </dxf>
    <dxf>
      <font>
        <color theme="9" tint="-0.24994659260841701"/>
      </font>
    </dxf>
    <dxf>
      <font>
        <color theme="0"/>
      </font>
    </dxf>
    <dxf>
      <font>
        <color theme="0"/>
      </font>
    </dxf>
    <dxf>
      <font>
        <color theme="0"/>
      </font>
    </dxf>
    <dxf>
      <font>
        <color rgb="FFC00000"/>
      </font>
    </dxf>
    <dxf>
      <font>
        <color rgb="FFC00000"/>
      </font>
    </dxf>
    <dxf>
      <font>
        <color rgb="FFC0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strike val="0"/>
        <color rgb="FFFF0000"/>
      </font>
      <fill>
        <patternFill>
          <bgColor theme="5" tint="0.79998168889431442"/>
        </patternFill>
      </fill>
    </dxf>
    <dxf>
      <font>
        <color theme="9" tint="-0.24994659260841701"/>
      </font>
    </dxf>
    <dxf>
      <font>
        <color theme="9" tint="-0.24994659260841701"/>
      </font>
    </dxf>
    <dxf>
      <font>
        <color theme="0"/>
      </font>
    </dxf>
    <dxf>
      <font>
        <color theme="0"/>
      </font>
    </dxf>
    <dxf>
      <font>
        <color theme="0"/>
      </font>
    </dxf>
    <dxf>
      <font>
        <color rgb="FFC00000"/>
      </font>
    </dxf>
    <dxf>
      <font>
        <color rgb="FFC00000"/>
      </font>
    </dxf>
    <dxf>
      <font>
        <color rgb="FFC0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strike val="0"/>
        <color rgb="FFFF0000"/>
      </font>
      <fill>
        <patternFill>
          <bgColor theme="5" tint="0.79998168889431442"/>
        </patternFill>
      </fill>
    </dxf>
    <dxf>
      <font>
        <color theme="9" tint="-0.24994659260841701"/>
      </font>
    </dxf>
    <dxf>
      <font>
        <color theme="9" tint="-0.24994659260841701"/>
      </font>
    </dxf>
    <dxf>
      <font>
        <color theme="0"/>
      </font>
    </dxf>
    <dxf>
      <font>
        <color theme="0"/>
      </font>
    </dxf>
    <dxf>
      <font>
        <color theme="0"/>
      </font>
    </dxf>
    <dxf>
      <font>
        <color rgb="FFC00000"/>
      </font>
    </dxf>
    <dxf>
      <font>
        <color rgb="FFC00000"/>
      </font>
    </dxf>
    <dxf>
      <font>
        <color rgb="FFC0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strike val="0"/>
        <color rgb="FFFF0000"/>
      </font>
      <fill>
        <patternFill>
          <bgColor theme="5" tint="0.79998168889431442"/>
        </patternFill>
      </fill>
    </dxf>
    <dxf>
      <font>
        <color rgb="FF006100"/>
      </font>
      <fill>
        <patternFill>
          <bgColor rgb="FFC6EFCE"/>
        </patternFill>
      </fill>
    </dxf>
    <dxf>
      <font>
        <b/>
        <i val="0"/>
        <strike val="0"/>
        <color rgb="FFFF0000"/>
      </font>
      <fill>
        <patternFill>
          <bgColor theme="5" tint="0.79998168889431442"/>
        </patternFill>
      </fill>
    </dxf>
  </dxfs>
  <tableStyles count="0" defaultTableStyle="TableStyleMedium2" defaultPivotStyle="PivotStyleLight16"/>
  <colors>
    <mruColors>
      <color rgb="FF79E1C6"/>
      <color rgb="FFFF8989"/>
      <color rgb="FFFFD9D9"/>
      <color rgb="FFFF826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9525</xdr:rowOff>
    </xdr:from>
    <xdr:to>
      <xdr:col>0</xdr:col>
      <xdr:colOff>1517015</xdr:colOff>
      <xdr:row>1</xdr:row>
      <xdr:rowOff>334645</xdr:rowOff>
    </xdr:to>
    <xdr:pic>
      <xdr:nvPicPr>
        <xdr:cNvPr id="3" name="Image 2" descr="Une image contenant logo, Police, Graphique, texte">
          <a:extLst>
            <a:ext uri="{FF2B5EF4-FFF2-40B4-BE49-F238E27FC236}">
              <a16:creationId xmlns:a16="http://schemas.microsoft.com/office/drawing/2014/main" id="{F8A2FED2-5178-F796-6A78-8CA18871051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36" b="11087"/>
        <a:stretch>
          <a:fillRect/>
        </a:stretch>
      </xdr:blipFill>
      <xdr:spPr bwMode="auto">
        <a:xfrm>
          <a:off x="533400" y="9525"/>
          <a:ext cx="983615" cy="51562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0</xdr:row>
      <xdr:rowOff>0</xdr:rowOff>
    </xdr:from>
    <xdr:to>
      <xdr:col>0</xdr:col>
      <xdr:colOff>417830</xdr:colOff>
      <xdr:row>1</xdr:row>
      <xdr:rowOff>313055</xdr:rowOff>
    </xdr:to>
    <xdr:pic>
      <xdr:nvPicPr>
        <xdr:cNvPr id="4" name="Image 3" descr="Une image contenant texte, Police, affiche, Graphique">
          <a:extLst>
            <a:ext uri="{FF2B5EF4-FFF2-40B4-BE49-F238E27FC236}">
              <a16:creationId xmlns:a16="http://schemas.microsoft.com/office/drawing/2014/main" id="{77DDF72B-34D4-D379-0621-4765233676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417830" cy="50355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1BB8D-B9D5-40BD-801E-7D1868374EDE}">
  <sheetPr>
    <tabColor theme="5" tint="0.79998168889431442"/>
  </sheetPr>
  <dimension ref="A2:B56"/>
  <sheetViews>
    <sheetView showGridLines="0" tabSelected="1" workbookViewId="0">
      <selection activeCell="D3" sqref="D3"/>
    </sheetView>
  </sheetViews>
  <sheetFormatPr defaultColWidth="11.42578125" defaultRowHeight="15"/>
  <cols>
    <col min="1" max="1" width="25.7109375" customWidth="1"/>
  </cols>
  <sheetData>
    <row r="2" spans="1:2" ht="39.75" customHeight="1"/>
    <row r="3" spans="1:2">
      <c r="A3" s="67" t="s">
        <v>0</v>
      </c>
    </row>
    <row r="5" spans="1:2">
      <c r="A5" s="67" t="s">
        <v>1</v>
      </c>
    </row>
    <row r="7" spans="1:2">
      <c r="A7" s="61" t="s">
        <v>2</v>
      </c>
      <c r="B7" t="s">
        <v>3</v>
      </c>
    </row>
    <row r="9" spans="1:2">
      <c r="A9" t="s">
        <v>4</v>
      </c>
    </row>
    <row r="10" spans="1:2">
      <c r="A10" t="s">
        <v>5</v>
      </c>
    </row>
    <row r="11" spans="1:2">
      <c r="A11" t="s">
        <v>6</v>
      </c>
    </row>
    <row r="13" spans="1:2">
      <c r="A13" s="62"/>
      <c r="B13" t="s">
        <v>7</v>
      </c>
    </row>
    <row r="14" spans="1:2" ht="15.75" thickBot="1"/>
    <row r="15" spans="1:2" ht="15.75" thickBot="1">
      <c r="A15" s="20"/>
      <c r="B15" t="s">
        <v>8</v>
      </c>
    </row>
    <row r="17" spans="1:2">
      <c r="A17" s="67" t="s">
        <v>9</v>
      </c>
    </row>
    <row r="18" spans="1:2">
      <c r="A18" s="65" t="s">
        <v>10</v>
      </c>
    </row>
    <row r="19" spans="1:2">
      <c r="A19" s="65"/>
    </row>
    <row r="20" spans="1:2">
      <c r="A20" s="64" t="s">
        <v>11</v>
      </c>
      <c r="B20" s="1" t="s">
        <v>12</v>
      </c>
    </row>
    <row r="21" spans="1:2">
      <c r="A21" s="1"/>
      <c r="B21" s="1"/>
    </row>
    <row r="22" spans="1:2" ht="45">
      <c r="A22" s="66" t="s">
        <v>13</v>
      </c>
      <c r="B22" s="68" t="s">
        <v>14</v>
      </c>
    </row>
    <row r="23" spans="1:2" ht="15.75" thickBot="1"/>
    <row r="24" spans="1:2" ht="15.75" thickBot="1">
      <c r="A24" s="37"/>
      <c r="B24" t="s">
        <v>15</v>
      </c>
    </row>
    <row r="25" spans="1:2">
      <c r="A25" s="14" t="s">
        <v>16</v>
      </c>
      <c r="B25" t="s">
        <v>17</v>
      </c>
    </row>
    <row r="27" spans="1:2">
      <c r="A27" s="65" t="s">
        <v>18</v>
      </c>
    </row>
    <row r="28" spans="1:2">
      <c r="A28" s="65"/>
    </row>
    <row r="29" spans="1:2" ht="15.75" thickBot="1">
      <c r="A29" s="56" t="s">
        <v>19</v>
      </c>
      <c r="B29" t="s">
        <v>20</v>
      </c>
    </row>
    <row r="30" spans="1:2" ht="15.75" thickBot="1">
      <c r="A30" s="12">
        <v>-21</v>
      </c>
      <c r="B30" t="s">
        <v>21</v>
      </c>
    </row>
    <row r="32" spans="1:2">
      <c r="A32" s="69" t="s">
        <v>22</v>
      </c>
      <c r="B32" t="s">
        <v>23</v>
      </c>
    </row>
    <row r="33" spans="1:2">
      <c r="A33" s="60"/>
    </row>
    <row r="34" spans="1:2" ht="15.75" thickBot="1">
      <c r="A34" s="50" t="s">
        <v>24</v>
      </c>
      <c r="B34" t="s">
        <v>25</v>
      </c>
    </row>
    <row r="35" spans="1:2" ht="15.75" thickBot="1">
      <c r="A35" s="11">
        <v>12</v>
      </c>
      <c r="B35" t="s">
        <v>26</v>
      </c>
    </row>
    <row r="38" spans="1:2">
      <c r="A38" s="67" t="s">
        <v>27</v>
      </c>
    </row>
    <row r="40" spans="1:2">
      <c r="A40" s="70" t="s">
        <v>28</v>
      </c>
      <c r="B40" t="s">
        <v>29</v>
      </c>
    </row>
    <row r="41" spans="1:2">
      <c r="B41" t="s">
        <v>30</v>
      </c>
    </row>
    <row r="42" spans="1:2" ht="15.75" thickBot="1">
      <c r="A42" s="2"/>
    </row>
    <row r="43" spans="1:2" ht="15.75" thickBot="1">
      <c r="A43" s="24" t="s">
        <v>19</v>
      </c>
      <c r="B43" t="s">
        <v>31</v>
      </c>
    </row>
    <row r="44" spans="1:2" ht="15.75" thickBot="1">
      <c r="A44" s="12">
        <v>-30</v>
      </c>
    </row>
    <row r="46" spans="1:2" ht="15.75" thickBot="1">
      <c r="A46" s="50" t="s">
        <v>24</v>
      </c>
      <c r="B46" t="s">
        <v>32</v>
      </c>
    </row>
    <row r="47" spans="1:2" ht="15.75" thickBot="1">
      <c r="A47" s="11">
        <v>12</v>
      </c>
    </row>
    <row r="49" spans="1:2" ht="15.75" thickBot="1">
      <c r="A49" s="39" t="s">
        <v>33</v>
      </c>
      <c r="B49" t="s">
        <v>34</v>
      </c>
    </row>
    <row r="50" spans="1:2" ht="15.75" thickBot="1">
      <c r="A50" s="9">
        <v>14</v>
      </c>
    </row>
    <row r="52" spans="1:2">
      <c r="B52" t="s">
        <v>35</v>
      </c>
    </row>
    <row r="53" spans="1:2">
      <c r="A53" s="71" t="s">
        <v>36</v>
      </c>
      <c r="B53" t="s">
        <v>37</v>
      </c>
    </row>
    <row r="54" spans="1:2">
      <c r="A54" s="71" t="s">
        <v>38</v>
      </c>
      <c r="B54" t="s">
        <v>39</v>
      </c>
    </row>
    <row r="55" spans="1:2">
      <c r="A55" s="71" t="s">
        <v>40</v>
      </c>
      <c r="B55" t="s">
        <v>39</v>
      </c>
    </row>
    <row r="56" spans="1:2">
      <c r="A56" s="71" t="s">
        <v>41</v>
      </c>
      <c r="B56" t="s">
        <v>39</v>
      </c>
    </row>
  </sheetData>
  <conditionalFormatting sqref="A30">
    <cfRule type="cellIs" dxfId="88" priority="5" operator="notEqual">
      <formula>0</formula>
    </cfRule>
  </conditionalFormatting>
  <conditionalFormatting sqref="A35">
    <cfRule type="cellIs" dxfId="87" priority="4" operator="greaterThan">
      <formula>4</formula>
    </cfRule>
  </conditionalFormatting>
  <conditionalFormatting sqref="A44">
    <cfRule type="cellIs" dxfId="86" priority="3" operator="notEqual">
      <formula>0</formula>
    </cfRule>
  </conditionalFormatting>
  <conditionalFormatting sqref="A47">
    <cfRule type="cellIs" dxfId="85" priority="2" operator="greaterThan">
      <formula>4</formula>
    </cfRule>
  </conditionalFormatting>
  <conditionalFormatting sqref="A50">
    <cfRule type="cellIs" dxfId="84" priority="1" operator="greaterThan">
      <formula>4</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0422E-F989-4CAA-86E7-8EE82DCFCA67}">
  <sheetPr>
    <tabColor rgb="FFFF0000"/>
  </sheetPr>
  <dimension ref="A1:Q65"/>
  <sheetViews>
    <sheetView showGridLines="0" zoomScale="47" zoomScaleNormal="70" workbookViewId="0">
      <selection activeCell="Q65" sqref="Q65"/>
    </sheetView>
  </sheetViews>
  <sheetFormatPr defaultColWidth="11.42578125" defaultRowHeight="15" outlineLevelRow="1" outlineLevelCol="1"/>
  <cols>
    <col min="1" max="1" width="24.85546875" style="2" customWidth="1"/>
    <col min="2" max="2" width="44.42578125" style="14" customWidth="1"/>
    <col min="3" max="3" width="32.85546875" style="2" customWidth="1"/>
    <col min="4" max="10" width="16.140625" style="2" customWidth="1" outlineLevel="1"/>
    <col min="11" max="11" width="19.7109375" style="2" customWidth="1"/>
    <col min="12" max="17" width="16.140625" style="2" customWidth="1"/>
    <col min="18" max="16384" width="11.42578125" style="2"/>
  </cols>
  <sheetData>
    <row r="1" spans="1:17" ht="15.75" thickBot="1">
      <c r="A1" s="19" t="s">
        <v>42</v>
      </c>
      <c r="B1" s="20" t="s">
        <v>43</v>
      </c>
    </row>
    <row r="2" spans="1:17">
      <c r="A2" s="21"/>
      <c r="B2" s="22" t="s">
        <v>44</v>
      </c>
      <c r="D2" s="72" t="s">
        <v>45</v>
      </c>
      <c r="E2" s="73"/>
      <c r="F2" s="73"/>
      <c r="G2" s="73"/>
      <c r="H2" s="73"/>
      <c r="I2" s="73"/>
      <c r="J2" s="74"/>
      <c r="M2" s="72" t="s">
        <v>22</v>
      </c>
      <c r="N2" s="73"/>
      <c r="O2" s="75"/>
      <c r="P2" s="73"/>
      <c r="Q2" s="74"/>
    </row>
    <row r="3" spans="1:17">
      <c r="A3" s="21"/>
      <c r="B3" s="22"/>
      <c r="D3" s="72" t="s">
        <v>46</v>
      </c>
      <c r="E3" s="73"/>
      <c r="F3" s="74"/>
      <c r="G3" s="72" t="s">
        <v>47</v>
      </c>
      <c r="H3" s="73"/>
      <c r="I3" s="73"/>
      <c r="J3" s="74"/>
    </row>
    <row r="4" spans="1:17" s="23" customFormat="1" ht="45.75" thickBot="1">
      <c r="D4" s="38" t="s">
        <v>48</v>
      </c>
      <c r="E4" s="50" t="s">
        <v>49</v>
      </c>
      <c r="F4" s="39" t="s">
        <v>50</v>
      </c>
      <c r="G4" s="76" t="s">
        <v>51</v>
      </c>
      <c r="H4" s="77"/>
      <c r="I4" s="76" t="s">
        <v>52</v>
      </c>
      <c r="J4" s="77"/>
      <c r="K4" s="23" t="s">
        <v>13</v>
      </c>
      <c r="L4" s="63" t="s">
        <v>11</v>
      </c>
      <c r="M4" s="38" t="s">
        <v>48</v>
      </c>
      <c r="N4" s="39" t="s">
        <v>50</v>
      </c>
      <c r="O4" s="56" t="s">
        <v>19</v>
      </c>
      <c r="P4" s="50" t="s">
        <v>24</v>
      </c>
      <c r="Q4" s="39" t="s">
        <v>33</v>
      </c>
    </row>
    <row r="5" spans="1:17" ht="15.75" thickBot="1">
      <c r="C5" s="52" t="s">
        <v>53</v>
      </c>
      <c r="D5" s="40"/>
      <c r="F5" s="41"/>
      <c r="G5" s="40" t="s">
        <v>54</v>
      </c>
      <c r="H5" s="41" t="s">
        <v>55</v>
      </c>
      <c r="I5" s="40" t="s">
        <v>54</v>
      </c>
      <c r="J5" s="41" t="s">
        <v>55</v>
      </c>
      <c r="M5" s="40"/>
      <c r="Q5" s="41"/>
    </row>
    <row r="6" spans="1:17" outlineLevel="1">
      <c r="A6" s="2" t="s">
        <v>56</v>
      </c>
      <c r="B6" s="1">
        <v>1</v>
      </c>
      <c r="C6" s="2" t="s">
        <v>57</v>
      </c>
      <c r="D6" s="42"/>
      <c r="E6" s="3"/>
      <c r="F6" s="43"/>
      <c r="G6" s="42"/>
      <c r="H6" s="43"/>
      <c r="I6" s="42"/>
      <c r="J6" s="43"/>
      <c r="K6" s="3">
        <v>1</v>
      </c>
      <c r="L6" s="53"/>
      <c r="M6" s="42">
        <f>IF(L6=1,D6,E6)</f>
        <v>0</v>
      </c>
      <c r="N6" s="3" t="str">
        <f>IF(L6=1,F6,"")</f>
        <v/>
      </c>
      <c r="O6" s="10"/>
      <c r="P6" s="3"/>
      <c r="Q6" s="43"/>
    </row>
    <row r="7" spans="1:17" outlineLevel="1">
      <c r="A7" s="2" t="s">
        <v>56</v>
      </c>
      <c r="B7" s="1">
        <v>2</v>
      </c>
      <c r="C7" s="2" t="s">
        <v>58</v>
      </c>
      <c r="D7" s="42"/>
      <c r="E7" s="3"/>
      <c r="F7" s="43"/>
      <c r="G7" s="42"/>
      <c r="H7" s="43"/>
      <c r="I7" s="42"/>
      <c r="J7" s="43"/>
      <c r="K7" s="3">
        <v>1</v>
      </c>
      <c r="L7" s="54"/>
      <c r="M7" s="42">
        <f>IF(L7=1,D7,E7)</f>
        <v>0</v>
      </c>
      <c r="N7" s="3" t="str">
        <f>IF(L7=1,F7,"")</f>
        <v/>
      </c>
      <c r="O7" s="10"/>
      <c r="P7" s="3"/>
      <c r="Q7" s="43"/>
    </row>
    <row r="8" spans="1:17" outlineLevel="1">
      <c r="A8" s="2" t="s">
        <v>56</v>
      </c>
      <c r="B8" s="1">
        <v>3</v>
      </c>
      <c r="C8" s="2" t="s">
        <v>59</v>
      </c>
      <c r="D8" s="42"/>
      <c r="E8" s="3"/>
      <c r="F8" s="43"/>
      <c r="G8" s="42"/>
      <c r="H8" s="43"/>
      <c r="I8" s="42"/>
      <c r="J8" s="43"/>
      <c r="K8" s="3">
        <v>1</v>
      </c>
      <c r="L8" s="54"/>
      <c r="M8" s="42">
        <f>IF(L8=1,D8,E8)</f>
        <v>0</v>
      </c>
      <c r="N8" s="3" t="str">
        <f>IF(L8=1,F8,"")</f>
        <v/>
      </c>
      <c r="O8" s="10"/>
      <c r="P8" s="3"/>
      <c r="Q8" s="43"/>
    </row>
    <row r="9" spans="1:17" ht="15.75" outlineLevel="1" thickBot="1">
      <c r="A9" s="2" t="s">
        <v>56</v>
      </c>
      <c r="B9" s="1">
        <v>4</v>
      </c>
      <c r="C9" s="2" t="s">
        <v>60</v>
      </c>
      <c r="D9" s="42"/>
      <c r="E9" s="3"/>
      <c r="F9" s="43"/>
      <c r="G9" s="42"/>
      <c r="H9" s="43"/>
      <c r="I9" s="42"/>
      <c r="J9" s="43"/>
      <c r="K9" s="3">
        <v>1</v>
      </c>
      <c r="L9" s="55"/>
      <c r="M9" s="42">
        <f>IF(L9=1,D9,E9)</f>
        <v>0</v>
      </c>
      <c r="N9" s="3" t="str">
        <f>IF(L9=1,F9,"")</f>
        <v/>
      </c>
      <c r="O9" s="10"/>
      <c r="P9" s="3"/>
      <c r="Q9" s="43"/>
    </row>
    <row r="10" spans="1:17" customFormat="1" ht="15.75" thickBot="1">
      <c r="D10" s="44"/>
      <c r="F10" s="45"/>
      <c r="G10" s="44"/>
      <c r="H10" s="45"/>
      <c r="I10" s="44"/>
      <c r="J10" s="45"/>
      <c r="M10" s="44"/>
      <c r="Q10" s="45"/>
    </row>
    <row r="11" spans="1:17">
      <c r="A11" s="2" t="s">
        <v>61</v>
      </c>
      <c r="B11" s="14" t="s">
        <v>62</v>
      </c>
      <c r="C11" s="14" t="s">
        <v>63</v>
      </c>
      <c r="D11" s="46">
        <v>5</v>
      </c>
      <c r="E11" s="13"/>
      <c r="F11" s="47">
        <v>1</v>
      </c>
      <c r="G11" s="46">
        <v>1</v>
      </c>
      <c r="H11" s="47">
        <v>-2</v>
      </c>
      <c r="I11" s="46">
        <v>1</v>
      </c>
      <c r="J11" s="47">
        <v>-2</v>
      </c>
      <c r="K11" s="3">
        <f>IF(L12=1,0,1)</f>
        <v>0</v>
      </c>
      <c r="L11" s="53"/>
      <c r="M11" s="42">
        <f>IF(L11=1,D11,E11)</f>
        <v>0</v>
      </c>
      <c r="N11" s="3" t="str">
        <f t="shared" ref="N11:N18" si="0">IF(L11=1,F11,"")</f>
        <v/>
      </c>
      <c r="O11" s="10"/>
      <c r="P11" s="13" t="str">
        <f>IF(K11=0,"",IF($L11=1,G11,IF($L11=0,H11,"")))</f>
        <v/>
      </c>
      <c r="Q11" s="47" t="str">
        <f>IF(K11=0,"",IF($L11=1,I11,IF($L11=0,J11,"")))</f>
        <v/>
      </c>
    </row>
    <row r="12" spans="1:17">
      <c r="A12" s="2" t="s">
        <v>61</v>
      </c>
      <c r="B12" s="14" t="s">
        <v>64</v>
      </c>
      <c r="C12" s="14" t="s">
        <v>63</v>
      </c>
      <c r="D12" s="46">
        <v>6</v>
      </c>
      <c r="E12" s="13"/>
      <c r="F12" s="47">
        <v>2</v>
      </c>
      <c r="G12" s="46">
        <f>2</f>
        <v>2</v>
      </c>
      <c r="H12" s="47">
        <v>-2</v>
      </c>
      <c r="I12" s="46">
        <f>2</f>
        <v>2</v>
      </c>
      <c r="J12" s="47">
        <v>-2</v>
      </c>
      <c r="K12" s="3">
        <f>IF(L11=1,0,1)</f>
        <v>1</v>
      </c>
      <c r="L12" s="54">
        <v>1</v>
      </c>
      <c r="M12" s="42">
        <f>IF(L12=1,D12,E12)</f>
        <v>6</v>
      </c>
      <c r="N12" s="3">
        <f>IF(L12=1,F12,"")</f>
        <v>2</v>
      </c>
      <c r="O12" s="10"/>
      <c r="P12" s="13">
        <f>IF(K12=0,"",IF($L12=1,G12,IF($L12=0,H12,"")))</f>
        <v>2</v>
      </c>
      <c r="Q12" s="47">
        <f t="shared" ref="Q12:Q29" si="1">IF(K12=0,"",IF($L12=1,I12,IF($L12=0,J12,"")))</f>
        <v>2</v>
      </c>
    </row>
    <row r="13" spans="1:17">
      <c r="A13" s="2" t="s">
        <v>61</v>
      </c>
      <c r="B13" s="14" t="s">
        <v>65</v>
      </c>
      <c r="C13" s="14" t="s">
        <v>66</v>
      </c>
      <c r="D13" s="46">
        <v>4</v>
      </c>
      <c r="E13" s="13"/>
      <c r="F13" s="47"/>
      <c r="G13" s="46">
        <v>1</v>
      </c>
      <c r="H13" s="47">
        <v>-2</v>
      </c>
      <c r="I13" s="46">
        <v>1</v>
      </c>
      <c r="J13" s="47">
        <v>-2</v>
      </c>
      <c r="K13" s="3">
        <f>IF(L14=1,0,1)</f>
        <v>0</v>
      </c>
      <c r="L13" s="54"/>
      <c r="M13" s="42">
        <f t="shared" ref="M13:M19" si="2">IF(L13=1,D13,E13)</f>
        <v>0</v>
      </c>
      <c r="N13" s="3" t="str">
        <f t="shared" si="0"/>
        <v/>
      </c>
      <c r="O13" s="10"/>
      <c r="P13" s="13" t="str">
        <f t="shared" ref="P13:P29" si="3">IF(K13=0,"",IF($L13=1,G13,IF($L13=0,H13,"")))</f>
        <v/>
      </c>
      <c r="Q13" s="47" t="str">
        <f t="shared" si="1"/>
        <v/>
      </c>
    </row>
    <row r="14" spans="1:17">
      <c r="A14" s="2" t="s">
        <v>61</v>
      </c>
      <c r="B14" s="14" t="s">
        <v>67</v>
      </c>
      <c r="C14" s="14" t="s">
        <v>66</v>
      </c>
      <c r="D14" s="46">
        <v>4</v>
      </c>
      <c r="E14" s="13"/>
      <c r="F14" s="47"/>
      <c r="G14" s="46">
        <v>2</v>
      </c>
      <c r="H14" s="47">
        <v>-2</v>
      </c>
      <c r="I14" s="46">
        <v>2</v>
      </c>
      <c r="J14" s="47">
        <v>-2</v>
      </c>
      <c r="K14" s="3">
        <f>IF(L13=1,0,1)</f>
        <v>1</v>
      </c>
      <c r="L14" s="54">
        <v>1</v>
      </c>
      <c r="M14" s="42">
        <f t="shared" si="2"/>
        <v>4</v>
      </c>
      <c r="N14" s="3">
        <f t="shared" si="0"/>
        <v>0</v>
      </c>
      <c r="O14" s="10"/>
      <c r="P14" s="13">
        <f t="shared" si="3"/>
        <v>2</v>
      </c>
      <c r="Q14" s="47">
        <f t="shared" si="1"/>
        <v>2</v>
      </c>
    </row>
    <row r="15" spans="1:17">
      <c r="A15" s="2" t="s">
        <v>61</v>
      </c>
      <c r="B15" s="14" t="s">
        <v>68</v>
      </c>
      <c r="C15" s="14" t="s">
        <v>69</v>
      </c>
      <c r="D15" s="46">
        <v>4</v>
      </c>
      <c r="E15" s="13"/>
      <c r="F15" s="47"/>
      <c r="G15" s="46">
        <v>-2</v>
      </c>
      <c r="H15" s="47"/>
      <c r="I15" s="46">
        <v>1</v>
      </c>
      <c r="J15" s="47">
        <v>-2</v>
      </c>
      <c r="K15" s="3">
        <f>IF(L16=1,0,1)</f>
        <v>0</v>
      </c>
      <c r="L15" s="54"/>
      <c r="M15" s="42">
        <f t="shared" si="2"/>
        <v>0</v>
      </c>
      <c r="N15" s="3" t="str">
        <f t="shared" si="0"/>
        <v/>
      </c>
      <c r="O15" s="10"/>
      <c r="P15" s="13" t="str">
        <f t="shared" si="3"/>
        <v/>
      </c>
      <c r="Q15" s="47" t="str">
        <f t="shared" si="1"/>
        <v/>
      </c>
    </row>
    <row r="16" spans="1:17">
      <c r="A16" s="2" t="s">
        <v>61</v>
      </c>
      <c r="B16" s="14" t="s">
        <v>70</v>
      </c>
      <c r="C16" s="14" t="s">
        <v>69</v>
      </c>
      <c r="D16" s="46">
        <v>5</v>
      </c>
      <c r="E16" s="13"/>
      <c r="F16" s="47">
        <v>0</v>
      </c>
      <c r="G16" s="46">
        <v>-2</v>
      </c>
      <c r="H16" s="47"/>
      <c r="I16" s="46">
        <v>2</v>
      </c>
      <c r="J16" s="47">
        <v>-2</v>
      </c>
      <c r="K16" s="3">
        <f>IF(L15=1,0,1)</f>
        <v>1</v>
      </c>
      <c r="L16" s="54">
        <v>1</v>
      </c>
      <c r="M16" s="42">
        <f t="shared" si="2"/>
        <v>5</v>
      </c>
      <c r="N16" s="3">
        <f t="shared" si="0"/>
        <v>0</v>
      </c>
      <c r="O16" s="10"/>
      <c r="P16" s="13">
        <f t="shared" si="3"/>
        <v>-2</v>
      </c>
      <c r="Q16" s="47">
        <f t="shared" si="1"/>
        <v>2</v>
      </c>
    </row>
    <row r="17" spans="1:17">
      <c r="A17" s="2" t="s">
        <v>61</v>
      </c>
      <c r="B17" s="14" t="s">
        <v>71</v>
      </c>
      <c r="C17" s="14" t="s">
        <v>72</v>
      </c>
      <c r="D17" s="46">
        <v>4</v>
      </c>
      <c r="E17" s="13">
        <v>2</v>
      </c>
      <c r="F17" s="47"/>
      <c r="G17" s="46">
        <v>-1</v>
      </c>
      <c r="H17" s="47"/>
      <c r="I17" s="46">
        <v>2</v>
      </c>
      <c r="J17" s="47">
        <v>-2</v>
      </c>
      <c r="K17" s="3">
        <v>1</v>
      </c>
      <c r="L17" s="54">
        <v>1</v>
      </c>
      <c r="M17" s="42">
        <f t="shared" si="2"/>
        <v>4</v>
      </c>
      <c r="N17" s="3">
        <f t="shared" si="0"/>
        <v>0</v>
      </c>
      <c r="O17" s="10"/>
      <c r="P17" s="13">
        <f t="shared" si="3"/>
        <v>-1</v>
      </c>
      <c r="Q17" s="47">
        <f t="shared" si="1"/>
        <v>2</v>
      </c>
    </row>
    <row r="18" spans="1:17">
      <c r="A18" s="2" t="s">
        <v>61</v>
      </c>
      <c r="B18" s="14" t="s">
        <v>73</v>
      </c>
      <c r="C18" s="14" t="s">
        <v>74</v>
      </c>
      <c r="D18" s="46">
        <v>1</v>
      </c>
      <c r="E18" s="13"/>
      <c r="F18" s="47">
        <v>1</v>
      </c>
      <c r="G18" s="46">
        <v>1</v>
      </c>
      <c r="H18" s="47">
        <v>-1</v>
      </c>
      <c r="I18" s="46">
        <v>1</v>
      </c>
      <c r="J18" s="47">
        <v>0</v>
      </c>
      <c r="K18" s="3">
        <v>1</v>
      </c>
      <c r="L18" s="54">
        <v>1</v>
      </c>
      <c r="M18" s="42">
        <f t="shared" si="2"/>
        <v>1</v>
      </c>
      <c r="N18" s="3">
        <f t="shared" si="0"/>
        <v>1</v>
      </c>
      <c r="O18" s="10"/>
      <c r="P18" s="13">
        <f t="shared" si="3"/>
        <v>1</v>
      </c>
      <c r="Q18" s="47">
        <f t="shared" si="1"/>
        <v>1</v>
      </c>
    </row>
    <row r="19" spans="1:17">
      <c r="A19" s="2" t="s">
        <v>61</v>
      </c>
      <c r="B19" s="14" t="s">
        <v>75</v>
      </c>
      <c r="C19" s="14" t="s">
        <v>63</v>
      </c>
      <c r="D19" s="46">
        <v>2</v>
      </c>
      <c r="E19" s="13"/>
      <c r="F19" s="47"/>
      <c r="G19" s="46">
        <v>1</v>
      </c>
      <c r="H19" s="47">
        <v>-1</v>
      </c>
      <c r="I19" s="46">
        <v>1</v>
      </c>
      <c r="J19" s="47">
        <v>-2</v>
      </c>
      <c r="K19" s="3">
        <f>IF(L20=1,0,1)</f>
        <v>0</v>
      </c>
      <c r="L19" s="54"/>
      <c r="M19" s="42">
        <f t="shared" si="2"/>
        <v>0</v>
      </c>
      <c r="N19" s="3"/>
      <c r="O19" s="10"/>
      <c r="P19" s="13" t="str">
        <f t="shared" si="3"/>
        <v/>
      </c>
      <c r="Q19" s="47" t="str">
        <f t="shared" si="1"/>
        <v/>
      </c>
    </row>
    <row r="20" spans="1:17">
      <c r="A20" s="2" t="s">
        <v>61</v>
      </c>
      <c r="B20" s="14" t="s">
        <v>76</v>
      </c>
      <c r="C20" s="14" t="s">
        <v>63</v>
      </c>
      <c r="D20" s="46">
        <v>5</v>
      </c>
      <c r="E20" s="13"/>
      <c r="F20" s="47"/>
      <c r="G20" s="46">
        <v>2</v>
      </c>
      <c r="H20" s="47">
        <v>-2</v>
      </c>
      <c r="I20" s="46">
        <v>2</v>
      </c>
      <c r="J20" s="47">
        <v>-2</v>
      </c>
      <c r="K20" s="3">
        <f>IF(L19=1,0,1)</f>
        <v>1</v>
      </c>
      <c r="L20" s="54">
        <v>1</v>
      </c>
      <c r="M20" s="42"/>
      <c r="N20" s="3"/>
      <c r="O20" s="10"/>
      <c r="P20" s="13">
        <f t="shared" si="3"/>
        <v>2</v>
      </c>
      <c r="Q20" s="47">
        <f t="shared" si="1"/>
        <v>2</v>
      </c>
    </row>
    <row r="21" spans="1:17">
      <c r="A21" s="2" t="s">
        <v>61</v>
      </c>
      <c r="B21" s="14" t="s">
        <v>77</v>
      </c>
      <c r="C21" s="14" t="s">
        <v>74</v>
      </c>
      <c r="D21" s="46">
        <v>2</v>
      </c>
      <c r="E21" s="13"/>
      <c r="F21" s="47"/>
      <c r="G21" s="46">
        <v>1</v>
      </c>
      <c r="H21" s="47"/>
      <c r="I21" s="46">
        <v>1</v>
      </c>
      <c r="J21" s="47"/>
      <c r="K21" s="3">
        <v>1</v>
      </c>
      <c r="L21" s="54">
        <v>1</v>
      </c>
      <c r="M21" s="42">
        <f t="shared" ref="M21:M29" si="4">IF(L21=1,D21,E21)</f>
        <v>2</v>
      </c>
      <c r="N21" s="3">
        <f t="shared" ref="N21:N29" si="5">IF(L21=1,F21,"")</f>
        <v>0</v>
      </c>
      <c r="O21" s="10"/>
      <c r="P21" s="13">
        <f t="shared" si="3"/>
        <v>1</v>
      </c>
      <c r="Q21" s="47">
        <f t="shared" si="1"/>
        <v>1</v>
      </c>
    </row>
    <row r="22" spans="1:17">
      <c r="A22" s="2" t="s">
        <v>61</v>
      </c>
      <c r="B22" s="14" t="s">
        <v>78</v>
      </c>
      <c r="C22" s="14" t="s">
        <v>74</v>
      </c>
      <c r="D22" s="46">
        <v>2</v>
      </c>
      <c r="E22" s="13"/>
      <c r="F22" s="47">
        <v>1</v>
      </c>
      <c r="G22" s="46"/>
      <c r="H22" s="47"/>
      <c r="I22" s="46">
        <v>1</v>
      </c>
      <c r="J22" s="47"/>
      <c r="K22" s="3">
        <v>1</v>
      </c>
      <c r="L22" s="54">
        <v>1</v>
      </c>
      <c r="M22" s="42">
        <f t="shared" si="4"/>
        <v>2</v>
      </c>
      <c r="N22" s="3">
        <f t="shared" si="5"/>
        <v>1</v>
      </c>
      <c r="O22" s="10"/>
      <c r="P22" s="13">
        <f t="shared" si="3"/>
        <v>0</v>
      </c>
      <c r="Q22" s="47">
        <f t="shared" si="1"/>
        <v>1</v>
      </c>
    </row>
    <row r="23" spans="1:17">
      <c r="A23" s="2" t="s">
        <v>61</v>
      </c>
      <c r="B23" s="14" t="s">
        <v>79</v>
      </c>
      <c r="C23" s="14" t="s">
        <v>74</v>
      </c>
      <c r="D23" s="46">
        <v>2</v>
      </c>
      <c r="E23" s="13"/>
      <c r="F23" s="47"/>
      <c r="G23" s="46">
        <v>1</v>
      </c>
      <c r="H23" s="47"/>
      <c r="I23" s="46">
        <v>1</v>
      </c>
      <c r="J23" s="47"/>
      <c r="K23" s="3">
        <v>1</v>
      </c>
      <c r="L23" s="54">
        <v>1</v>
      </c>
      <c r="M23" s="42">
        <f t="shared" si="4"/>
        <v>2</v>
      </c>
      <c r="N23" s="3">
        <f t="shared" si="5"/>
        <v>0</v>
      </c>
      <c r="O23" s="10"/>
      <c r="P23" s="13">
        <f t="shared" si="3"/>
        <v>1</v>
      </c>
      <c r="Q23" s="47">
        <f t="shared" si="1"/>
        <v>1</v>
      </c>
    </row>
    <row r="24" spans="1:17">
      <c r="A24" s="2" t="s">
        <v>61</v>
      </c>
      <c r="B24" s="14" t="s">
        <v>80</v>
      </c>
      <c r="C24" s="14" t="s">
        <v>63</v>
      </c>
      <c r="D24" s="46">
        <v>2</v>
      </c>
      <c r="E24" s="13"/>
      <c r="F24" s="47">
        <v>1</v>
      </c>
      <c r="G24" s="46">
        <v>1</v>
      </c>
      <c r="H24" s="47">
        <v>-1</v>
      </c>
      <c r="I24" s="46"/>
      <c r="J24" s="47"/>
      <c r="K24" s="3">
        <f>IF(L25=1,0,1)</f>
        <v>0</v>
      </c>
      <c r="L24" s="54"/>
      <c r="M24" s="42">
        <f t="shared" si="4"/>
        <v>0</v>
      </c>
      <c r="N24" s="3" t="str">
        <f t="shared" si="5"/>
        <v/>
      </c>
      <c r="O24" s="10"/>
      <c r="P24" s="13" t="str">
        <f t="shared" si="3"/>
        <v/>
      </c>
      <c r="Q24" s="47" t="str">
        <f t="shared" si="1"/>
        <v/>
      </c>
    </row>
    <row r="25" spans="1:17">
      <c r="A25" s="2" t="s">
        <v>61</v>
      </c>
      <c r="B25" s="14" t="s">
        <v>81</v>
      </c>
      <c r="C25" s="14" t="s">
        <v>63</v>
      </c>
      <c r="D25" s="46">
        <v>3</v>
      </c>
      <c r="E25" s="13"/>
      <c r="F25" s="47">
        <v>3</v>
      </c>
      <c r="G25" s="46">
        <v>2</v>
      </c>
      <c r="H25" s="47">
        <v>-1</v>
      </c>
      <c r="I25" s="46"/>
      <c r="J25" s="47"/>
      <c r="K25" s="3">
        <f>IF(L24=1,0,1)</f>
        <v>1</v>
      </c>
      <c r="L25" s="54">
        <v>1</v>
      </c>
      <c r="M25" s="42">
        <f t="shared" si="4"/>
        <v>3</v>
      </c>
      <c r="N25" s="3">
        <f t="shared" si="5"/>
        <v>3</v>
      </c>
      <c r="O25" s="10"/>
      <c r="P25" s="13">
        <f t="shared" si="3"/>
        <v>2</v>
      </c>
      <c r="Q25" s="47">
        <f t="shared" si="1"/>
        <v>0</v>
      </c>
    </row>
    <row r="26" spans="1:17">
      <c r="A26" s="2" t="s">
        <v>61</v>
      </c>
      <c r="B26" s="14" t="s">
        <v>82</v>
      </c>
      <c r="C26" s="14" t="s">
        <v>83</v>
      </c>
      <c r="D26" s="46">
        <v>4</v>
      </c>
      <c r="E26" s="13"/>
      <c r="F26" s="47">
        <v>1</v>
      </c>
      <c r="G26" s="46">
        <v>2</v>
      </c>
      <c r="H26" s="47">
        <v>-1</v>
      </c>
      <c r="I26" s="46">
        <v>-1</v>
      </c>
      <c r="J26" s="47"/>
      <c r="K26" s="3">
        <v>1</v>
      </c>
      <c r="L26" s="54">
        <v>1</v>
      </c>
      <c r="M26" s="42">
        <f t="shared" si="4"/>
        <v>4</v>
      </c>
      <c r="N26" s="3">
        <f t="shared" si="5"/>
        <v>1</v>
      </c>
      <c r="O26" s="10"/>
      <c r="P26" s="13">
        <f t="shared" si="3"/>
        <v>2</v>
      </c>
      <c r="Q26" s="47">
        <f t="shared" si="1"/>
        <v>-1</v>
      </c>
    </row>
    <row r="27" spans="1:17">
      <c r="A27" s="2" t="s">
        <v>61</v>
      </c>
      <c r="B27" s="14" t="s">
        <v>84</v>
      </c>
      <c r="C27" s="14" t="s">
        <v>74</v>
      </c>
      <c r="D27" s="46">
        <v>2</v>
      </c>
      <c r="E27" s="13"/>
      <c r="F27" s="47">
        <v>1</v>
      </c>
      <c r="G27" s="46">
        <v>1</v>
      </c>
      <c r="H27" s="47"/>
      <c r="I27" s="46">
        <v>-1</v>
      </c>
      <c r="J27" s="47"/>
      <c r="K27" s="3">
        <v>1</v>
      </c>
      <c r="L27" s="54">
        <v>1</v>
      </c>
      <c r="M27" s="42">
        <f t="shared" si="4"/>
        <v>2</v>
      </c>
      <c r="N27" s="3">
        <f t="shared" si="5"/>
        <v>1</v>
      </c>
      <c r="O27" s="10"/>
      <c r="P27" s="13">
        <f t="shared" si="3"/>
        <v>1</v>
      </c>
      <c r="Q27" s="47">
        <f t="shared" si="1"/>
        <v>-1</v>
      </c>
    </row>
    <row r="28" spans="1:17">
      <c r="A28" s="2" t="s">
        <v>61</v>
      </c>
      <c r="B28" s="14" t="s">
        <v>85</v>
      </c>
      <c r="C28" s="14" t="s">
        <v>74</v>
      </c>
      <c r="D28" s="46">
        <v>2</v>
      </c>
      <c r="E28" s="13"/>
      <c r="F28" s="47"/>
      <c r="G28" s="46">
        <v>1</v>
      </c>
      <c r="H28" s="47"/>
      <c r="I28" s="46">
        <v>1</v>
      </c>
      <c r="J28" s="47"/>
      <c r="K28" s="3">
        <v>1</v>
      </c>
      <c r="L28" s="54">
        <v>1</v>
      </c>
      <c r="M28" s="42">
        <f t="shared" si="4"/>
        <v>2</v>
      </c>
      <c r="N28" s="3">
        <f t="shared" si="5"/>
        <v>0</v>
      </c>
      <c r="O28" s="10"/>
      <c r="P28" s="13">
        <f t="shared" si="3"/>
        <v>1</v>
      </c>
      <c r="Q28" s="47">
        <f t="shared" si="1"/>
        <v>1</v>
      </c>
    </row>
    <row r="29" spans="1:17" ht="15.75" thickBot="1">
      <c r="A29" s="2" t="s">
        <v>61</v>
      </c>
      <c r="B29" s="14" t="s">
        <v>86</v>
      </c>
      <c r="C29" s="14" t="s">
        <v>74</v>
      </c>
      <c r="D29" s="48">
        <v>2</v>
      </c>
      <c r="E29" s="51"/>
      <c r="F29" s="49"/>
      <c r="G29" s="48"/>
      <c r="H29" s="49"/>
      <c r="I29" s="48">
        <v>1</v>
      </c>
      <c r="J29" s="49"/>
      <c r="K29" s="3">
        <v>1</v>
      </c>
      <c r="L29" s="55">
        <v>1</v>
      </c>
      <c r="M29" s="57">
        <f t="shared" si="4"/>
        <v>2</v>
      </c>
      <c r="N29" s="58">
        <f t="shared" si="5"/>
        <v>0</v>
      </c>
      <c r="O29" s="59"/>
      <c r="P29" s="51">
        <f t="shared" si="3"/>
        <v>0</v>
      </c>
      <c r="Q29" s="49">
        <f t="shared" si="1"/>
        <v>1</v>
      </c>
    </row>
    <row r="30" spans="1:17" customFormat="1" ht="15.75" thickBot="1"/>
    <row r="31" spans="1:17" ht="15.75" thickBot="1">
      <c r="A31" s="2" t="s">
        <v>87</v>
      </c>
      <c r="B31" s="14" t="s">
        <v>88</v>
      </c>
      <c r="C31" s="14"/>
      <c r="D31" s="13">
        <v>4</v>
      </c>
      <c r="E31" s="13"/>
      <c r="F31" s="13"/>
      <c r="G31" s="13"/>
      <c r="H31" s="13"/>
      <c r="I31" s="13"/>
      <c r="J31" s="13"/>
      <c r="K31" s="3">
        <v>1</v>
      </c>
      <c r="L31" s="16"/>
      <c r="M31" s="3">
        <f t="shared" ref="M31:M32" si="6">IF(L31=1,D31,E31)</f>
        <v>0</v>
      </c>
      <c r="N31" s="3" t="str">
        <f t="shared" ref="N31:N32" si="7">IF(L31=1,F31,"")</f>
        <v/>
      </c>
      <c r="O31" s="10"/>
      <c r="P31" s="13">
        <f>IF($L31=1,G31,IF($L31=0,H31,""))</f>
        <v>0</v>
      </c>
      <c r="Q31" s="13">
        <f>IF($L31=1,I31,IF($L31=0,J31,""))</f>
        <v>0</v>
      </c>
    </row>
    <row r="32" spans="1:17" ht="15.75" thickBot="1">
      <c r="A32" s="2" t="s">
        <v>87</v>
      </c>
      <c r="B32" s="14" t="s">
        <v>89</v>
      </c>
      <c r="C32" s="14"/>
      <c r="D32" s="25"/>
      <c r="E32" s="26"/>
      <c r="F32" s="26"/>
      <c r="G32" s="26"/>
      <c r="H32" s="26"/>
      <c r="I32" s="26"/>
      <c r="J32" s="27"/>
      <c r="K32" s="3">
        <v>1</v>
      </c>
      <c r="L32" s="18"/>
      <c r="M32" s="3">
        <f t="shared" si="6"/>
        <v>0</v>
      </c>
      <c r="N32" s="3" t="str">
        <f t="shared" si="7"/>
        <v/>
      </c>
      <c r="O32" s="10"/>
      <c r="P32" s="13">
        <f>IF($L32=1,G32,IF($L32=0,H32,""))</f>
        <v>0</v>
      </c>
      <c r="Q32" s="13">
        <f>IF($L32=1,I32,IF($L32=0,J32,""))</f>
        <v>0</v>
      </c>
    </row>
    <row r="33" spans="1:17" customFormat="1" ht="15.75" thickBot="1"/>
    <row r="34" spans="1:17" ht="15.75" thickBot="1">
      <c r="A34" s="2" t="s">
        <v>90</v>
      </c>
      <c r="B34" s="14" t="s">
        <v>16</v>
      </c>
      <c r="D34" s="13"/>
      <c r="E34" s="13"/>
      <c r="F34" s="37"/>
      <c r="G34" s="13"/>
      <c r="H34" s="13"/>
      <c r="I34" s="13"/>
      <c r="J34" s="13"/>
      <c r="K34" s="3">
        <v>1</v>
      </c>
      <c r="L34" s="16"/>
      <c r="M34" s="3">
        <f t="shared" ref="M34:M48" si="8">IF(L34=1,D34,E34)</f>
        <v>0</v>
      </c>
      <c r="N34" s="3" t="str">
        <f t="shared" ref="N34:N48" si="9">IF(L34=1,F34,"")</f>
        <v/>
      </c>
      <c r="O34" s="10"/>
      <c r="P34" s="13">
        <f t="shared" ref="P34:P48" si="10">IF($L34=1,G34,IF($L34=0,H34,""))</f>
        <v>0</v>
      </c>
      <c r="Q34" s="13">
        <f t="shared" ref="Q34:Q48" si="11">IF($L34=1,I34,IF($L34=0,J34,""))</f>
        <v>0</v>
      </c>
    </row>
    <row r="35" spans="1:17">
      <c r="A35" s="2" t="s">
        <v>90</v>
      </c>
      <c r="B35" s="14" t="s">
        <v>91</v>
      </c>
      <c r="C35" s="2">
        <v>1</v>
      </c>
      <c r="D35" s="13"/>
      <c r="E35" s="13"/>
      <c r="F35" s="13">
        <v>1</v>
      </c>
      <c r="G35" s="13"/>
      <c r="H35" s="13"/>
      <c r="I35" s="13"/>
      <c r="J35" s="13"/>
      <c r="K35" s="3">
        <f>IF($L$6=1,0,IF(L36=1,0,IF(L37=1,0,1)))</f>
        <v>1</v>
      </c>
      <c r="L35" s="17"/>
      <c r="M35" s="3">
        <f t="shared" si="8"/>
        <v>0</v>
      </c>
      <c r="N35" s="3" t="str">
        <f t="shared" si="9"/>
        <v/>
      </c>
      <c r="O35" s="10"/>
      <c r="P35" s="13">
        <f t="shared" si="10"/>
        <v>0</v>
      </c>
      <c r="Q35" s="13">
        <f t="shared" si="11"/>
        <v>0</v>
      </c>
    </row>
    <row r="36" spans="1:17">
      <c r="A36" s="2" t="s">
        <v>90</v>
      </c>
      <c r="B36" s="14" t="s">
        <v>92</v>
      </c>
      <c r="C36" s="2">
        <v>1</v>
      </c>
      <c r="D36" s="13"/>
      <c r="E36" s="13"/>
      <c r="F36" s="13">
        <v>2</v>
      </c>
      <c r="G36" s="13"/>
      <c r="H36" s="13"/>
      <c r="I36" s="13">
        <v>-2</v>
      </c>
      <c r="J36" s="13"/>
      <c r="K36" s="3">
        <f>IF($L$6=1,0,IF(L35=1,0,IF(L37=1,0,1)))</f>
        <v>1</v>
      </c>
      <c r="L36" s="17"/>
      <c r="M36" s="3">
        <f t="shared" si="8"/>
        <v>0</v>
      </c>
      <c r="N36" s="3" t="str">
        <f t="shared" si="9"/>
        <v/>
      </c>
      <c r="O36" s="10"/>
      <c r="P36" s="13">
        <f t="shared" si="10"/>
        <v>0</v>
      </c>
      <c r="Q36" s="13">
        <f t="shared" si="11"/>
        <v>0</v>
      </c>
    </row>
    <row r="37" spans="1:17">
      <c r="A37" s="2" t="s">
        <v>90</v>
      </c>
      <c r="B37" s="14" t="s">
        <v>93</v>
      </c>
      <c r="C37" s="2">
        <v>1</v>
      </c>
      <c r="D37" s="13"/>
      <c r="E37" s="13"/>
      <c r="F37" s="13">
        <v>3</v>
      </c>
      <c r="G37" s="13"/>
      <c r="H37" s="13"/>
      <c r="I37" s="13">
        <v>-1</v>
      </c>
      <c r="J37" s="13"/>
      <c r="K37" s="3">
        <f>IF($L$6=1,0,IF(L35=1,0,IF(L36=1,0,1)))</f>
        <v>1</v>
      </c>
      <c r="L37" s="17"/>
      <c r="M37" s="3">
        <f t="shared" si="8"/>
        <v>0</v>
      </c>
      <c r="N37" s="3" t="str">
        <f t="shared" si="9"/>
        <v/>
      </c>
      <c r="O37" s="10"/>
      <c r="P37" s="13">
        <f t="shared" si="10"/>
        <v>0</v>
      </c>
      <c r="Q37" s="13">
        <f t="shared" si="11"/>
        <v>0</v>
      </c>
    </row>
    <row r="38" spans="1:17">
      <c r="A38" s="2" t="s">
        <v>90</v>
      </c>
      <c r="B38" s="14" t="s">
        <v>94</v>
      </c>
      <c r="D38" s="13"/>
      <c r="E38" s="13"/>
      <c r="F38" s="13">
        <v>1</v>
      </c>
      <c r="G38" s="13"/>
      <c r="H38" s="13"/>
      <c r="I38" s="13">
        <v>-1</v>
      </c>
      <c r="J38" s="13"/>
      <c r="K38" s="3">
        <v>1</v>
      </c>
      <c r="L38" s="17"/>
      <c r="M38" s="3">
        <f t="shared" si="8"/>
        <v>0</v>
      </c>
      <c r="N38" s="3" t="str">
        <f t="shared" si="9"/>
        <v/>
      </c>
      <c r="O38" s="10"/>
      <c r="P38" s="13">
        <f t="shared" si="10"/>
        <v>0</v>
      </c>
      <c r="Q38" s="13">
        <f t="shared" si="11"/>
        <v>0</v>
      </c>
    </row>
    <row r="39" spans="1:17">
      <c r="A39" s="2" t="s">
        <v>90</v>
      </c>
      <c r="B39" s="14" t="s">
        <v>95</v>
      </c>
      <c r="C39" s="2">
        <v>2</v>
      </c>
      <c r="D39" s="13"/>
      <c r="E39" s="13"/>
      <c r="F39" s="13">
        <v>1</v>
      </c>
      <c r="G39" s="13"/>
      <c r="H39" s="13"/>
      <c r="I39" s="13"/>
      <c r="J39" s="13"/>
      <c r="K39" s="3">
        <f>IF($L$7=1,0,IF(L40=1,0,IF(L41=1,0,1)))</f>
        <v>1</v>
      </c>
      <c r="L39" s="17"/>
      <c r="M39" s="3">
        <f t="shared" si="8"/>
        <v>0</v>
      </c>
      <c r="N39" s="3" t="str">
        <f t="shared" si="9"/>
        <v/>
      </c>
      <c r="O39" s="10"/>
      <c r="P39" s="13">
        <f t="shared" si="10"/>
        <v>0</v>
      </c>
      <c r="Q39" s="13">
        <f t="shared" si="11"/>
        <v>0</v>
      </c>
    </row>
    <row r="40" spans="1:17">
      <c r="A40" s="2" t="s">
        <v>90</v>
      </c>
      <c r="B40" s="14" t="s">
        <v>96</v>
      </c>
      <c r="C40" s="2">
        <v>2</v>
      </c>
      <c r="D40" s="13"/>
      <c r="E40" s="13"/>
      <c r="F40" s="13">
        <v>2</v>
      </c>
      <c r="G40" s="13"/>
      <c r="H40" s="13"/>
      <c r="I40" s="13">
        <v>-1</v>
      </c>
      <c r="J40" s="13"/>
      <c r="K40" s="3">
        <f>IF($L$7=1,0,IF(L41=1,0,IF(L39=1,0,1)))</f>
        <v>1</v>
      </c>
      <c r="L40" s="17"/>
      <c r="M40" s="3">
        <f t="shared" si="8"/>
        <v>0</v>
      </c>
      <c r="N40" s="3" t="str">
        <f t="shared" si="9"/>
        <v/>
      </c>
      <c r="O40" s="10"/>
      <c r="P40" s="13">
        <f t="shared" si="10"/>
        <v>0</v>
      </c>
      <c r="Q40" s="13">
        <f t="shared" si="11"/>
        <v>0</v>
      </c>
    </row>
    <row r="41" spans="1:17">
      <c r="A41" s="2" t="s">
        <v>90</v>
      </c>
      <c r="B41" s="14" t="s">
        <v>97</v>
      </c>
      <c r="C41" s="2">
        <v>2</v>
      </c>
      <c r="D41" s="13">
        <v>1</v>
      </c>
      <c r="E41" s="13"/>
      <c r="F41" s="13">
        <v>4</v>
      </c>
      <c r="G41" s="13"/>
      <c r="H41" s="13"/>
      <c r="I41" s="13">
        <v>-2</v>
      </c>
      <c r="J41" s="13"/>
      <c r="K41" s="3">
        <f>IF($L$7=1,0,IF(L39=1,0,IF(L40=1,0,1)))</f>
        <v>1</v>
      </c>
      <c r="L41" s="17"/>
      <c r="M41" s="3">
        <f t="shared" si="8"/>
        <v>0</v>
      </c>
      <c r="N41" s="3" t="str">
        <f t="shared" si="9"/>
        <v/>
      </c>
      <c r="O41" s="10"/>
      <c r="P41" s="13">
        <f t="shared" si="10"/>
        <v>0</v>
      </c>
      <c r="Q41" s="13">
        <f t="shared" si="11"/>
        <v>0</v>
      </c>
    </row>
    <row r="42" spans="1:17">
      <c r="A42" s="2" t="s">
        <v>90</v>
      </c>
      <c r="B42" s="14" t="s">
        <v>98</v>
      </c>
      <c r="D42" s="13"/>
      <c r="E42" s="13"/>
      <c r="F42" s="13">
        <v>1</v>
      </c>
      <c r="G42" s="13"/>
      <c r="H42" s="13"/>
      <c r="I42" s="13">
        <v>-1</v>
      </c>
      <c r="J42" s="13"/>
      <c r="K42" s="3">
        <f>IF(L43=1,0,1)</f>
        <v>1</v>
      </c>
      <c r="L42" s="17"/>
      <c r="M42" s="3">
        <f t="shared" si="8"/>
        <v>0</v>
      </c>
      <c r="N42" s="3" t="str">
        <f t="shared" si="9"/>
        <v/>
      </c>
      <c r="O42" s="10"/>
      <c r="P42" s="13">
        <f t="shared" si="10"/>
        <v>0</v>
      </c>
      <c r="Q42" s="13">
        <f t="shared" si="11"/>
        <v>0</v>
      </c>
    </row>
    <row r="43" spans="1:17">
      <c r="A43" s="2" t="s">
        <v>90</v>
      </c>
      <c r="B43" s="14" t="s">
        <v>99</v>
      </c>
      <c r="D43" s="13">
        <v>1</v>
      </c>
      <c r="E43" s="13"/>
      <c r="F43" s="13">
        <v>3</v>
      </c>
      <c r="G43" s="13"/>
      <c r="H43" s="13"/>
      <c r="I43" s="13">
        <v>-2</v>
      </c>
      <c r="J43" s="13"/>
      <c r="K43" s="3">
        <f>IF(L42=1,0,1)</f>
        <v>1</v>
      </c>
      <c r="L43" s="17"/>
      <c r="M43" s="3">
        <f t="shared" si="8"/>
        <v>0</v>
      </c>
      <c r="N43" s="3" t="str">
        <f t="shared" si="9"/>
        <v/>
      </c>
      <c r="O43" s="10"/>
      <c r="P43" s="13">
        <f t="shared" si="10"/>
        <v>0</v>
      </c>
      <c r="Q43" s="13">
        <f t="shared" si="11"/>
        <v>0</v>
      </c>
    </row>
    <row r="44" spans="1:17">
      <c r="A44" s="2" t="s">
        <v>90</v>
      </c>
      <c r="B44" s="14" t="s">
        <v>59</v>
      </c>
      <c r="C44" s="2">
        <v>3</v>
      </c>
      <c r="D44" s="13"/>
      <c r="E44" s="13"/>
      <c r="F44" s="13">
        <v>1</v>
      </c>
      <c r="G44" s="13"/>
      <c r="H44" s="13"/>
      <c r="I44" s="13"/>
      <c r="J44" s="13"/>
      <c r="K44" s="3">
        <f>IF($L$8=1,0,1)</f>
        <v>1</v>
      </c>
      <c r="L44" s="17"/>
      <c r="M44" s="3">
        <f t="shared" si="8"/>
        <v>0</v>
      </c>
      <c r="N44" s="3" t="str">
        <f t="shared" si="9"/>
        <v/>
      </c>
      <c r="O44" s="10"/>
      <c r="P44" s="13">
        <f t="shared" si="10"/>
        <v>0</v>
      </c>
      <c r="Q44" s="13">
        <f t="shared" si="11"/>
        <v>0</v>
      </c>
    </row>
    <row r="45" spans="1:17">
      <c r="A45" s="2" t="s">
        <v>90</v>
      </c>
      <c r="B45" s="14" t="s">
        <v>100</v>
      </c>
      <c r="C45" s="2">
        <v>4</v>
      </c>
      <c r="D45" s="13"/>
      <c r="E45" s="13"/>
      <c r="F45" s="13">
        <v>1</v>
      </c>
      <c r="G45" s="13"/>
      <c r="H45" s="13"/>
      <c r="I45" s="13"/>
      <c r="J45" s="13"/>
      <c r="K45" s="3">
        <f>IF($L$9=1,0,IF(L46=1,0,1))</f>
        <v>1</v>
      </c>
      <c r="L45" s="17"/>
      <c r="M45" s="3">
        <f t="shared" si="8"/>
        <v>0</v>
      </c>
      <c r="N45" s="3" t="str">
        <f t="shared" si="9"/>
        <v/>
      </c>
      <c r="O45" s="10"/>
      <c r="P45" s="13">
        <f t="shared" si="10"/>
        <v>0</v>
      </c>
      <c r="Q45" s="13">
        <f t="shared" si="11"/>
        <v>0</v>
      </c>
    </row>
    <row r="46" spans="1:17">
      <c r="A46" s="2" t="s">
        <v>90</v>
      </c>
      <c r="B46" s="14" t="s">
        <v>101</v>
      </c>
      <c r="C46" s="2">
        <v>4</v>
      </c>
      <c r="D46" s="13">
        <v>1</v>
      </c>
      <c r="E46" s="13"/>
      <c r="F46" s="13">
        <v>3</v>
      </c>
      <c r="G46" s="13"/>
      <c r="H46" s="13"/>
      <c r="I46" s="13"/>
      <c r="J46" s="13"/>
      <c r="K46" s="3">
        <f>IF($L$9=1,0,IF(L45=1,0,1))</f>
        <v>1</v>
      </c>
      <c r="L46" s="17"/>
      <c r="M46" s="3">
        <f t="shared" si="8"/>
        <v>0</v>
      </c>
      <c r="N46" s="3" t="str">
        <f t="shared" si="9"/>
        <v/>
      </c>
      <c r="O46" s="10"/>
      <c r="P46" s="13">
        <f t="shared" si="10"/>
        <v>0</v>
      </c>
      <c r="Q46" s="13">
        <f t="shared" si="11"/>
        <v>0</v>
      </c>
    </row>
    <row r="47" spans="1:17">
      <c r="A47" s="2" t="s">
        <v>90</v>
      </c>
      <c r="B47" s="14" t="s">
        <v>102</v>
      </c>
      <c r="D47" s="13">
        <v>1</v>
      </c>
      <c r="E47" s="13"/>
      <c r="F47" s="13">
        <v>2</v>
      </c>
      <c r="G47" s="13"/>
      <c r="H47" s="13"/>
      <c r="I47" s="13"/>
      <c r="J47" s="13"/>
      <c r="K47" s="3">
        <v>1</v>
      </c>
      <c r="L47" s="17"/>
      <c r="M47" s="3">
        <f t="shared" si="8"/>
        <v>0</v>
      </c>
      <c r="N47" s="3" t="str">
        <f t="shared" si="9"/>
        <v/>
      </c>
      <c r="O47" s="10"/>
      <c r="P47" s="13">
        <f t="shared" si="10"/>
        <v>0</v>
      </c>
      <c r="Q47" s="13">
        <f t="shared" si="11"/>
        <v>0</v>
      </c>
    </row>
    <row r="48" spans="1:17" ht="15.75" thickBot="1">
      <c r="A48" s="2" t="s">
        <v>90</v>
      </c>
      <c r="B48" s="14" t="s">
        <v>103</v>
      </c>
      <c r="D48" s="13"/>
      <c r="E48" s="13"/>
      <c r="F48" s="13">
        <v>1</v>
      </c>
      <c r="G48" s="13"/>
      <c r="H48" s="13"/>
      <c r="I48" s="13">
        <v>-1</v>
      </c>
      <c r="J48" s="13"/>
      <c r="K48" s="3">
        <v>1</v>
      </c>
      <c r="L48" s="18"/>
      <c r="M48" s="3">
        <f t="shared" si="8"/>
        <v>0</v>
      </c>
      <c r="N48" s="3" t="str">
        <f t="shared" si="9"/>
        <v/>
      </c>
      <c r="O48" s="10"/>
      <c r="P48" s="13">
        <f t="shared" si="10"/>
        <v>0</v>
      </c>
      <c r="Q48" s="13">
        <f t="shared" si="11"/>
        <v>0</v>
      </c>
    </row>
    <row r="49" spans="1:17" customFormat="1" ht="15.75" thickBot="1"/>
    <row r="50" spans="1:17">
      <c r="A50" s="4" t="s">
        <v>104</v>
      </c>
      <c r="B50" s="14" t="s">
        <v>105</v>
      </c>
      <c r="D50" s="28"/>
      <c r="E50" s="29"/>
      <c r="F50" s="29"/>
      <c r="G50" s="29"/>
      <c r="H50" s="29"/>
      <c r="I50" s="29"/>
      <c r="J50" s="34"/>
      <c r="K50" s="3">
        <v>1</v>
      </c>
      <c r="L50" s="16"/>
      <c r="M50" s="3">
        <f t="shared" ref="M50:M58" si="12">IF(L50=1,D50,E50)</f>
        <v>0</v>
      </c>
      <c r="N50" s="3" t="str">
        <f t="shared" ref="N50:N58" si="13">IF(L50=1,F50,"")</f>
        <v/>
      </c>
      <c r="O50" s="10"/>
      <c r="P50" s="13">
        <f t="shared" ref="P50:P58" si="14">IF($L50=1,G50,IF($L50=0,H50,""))</f>
        <v>0</v>
      </c>
      <c r="Q50" s="13">
        <f t="shared" ref="Q50:Q58" si="15">IF($L50=1,I50,IF($L50=0,J50,""))</f>
        <v>0</v>
      </c>
    </row>
    <row r="51" spans="1:17">
      <c r="A51" s="4" t="s">
        <v>104</v>
      </c>
      <c r="B51" s="14" t="s">
        <v>106</v>
      </c>
      <c r="D51" s="30"/>
      <c r="E51" s="31"/>
      <c r="F51" s="31"/>
      <c r="G51" s="31"/>
      <c r="H51" s="31"/>
      <c r="I51" s="31"/>
      <c r="J51" s="35"/>
      <c r="K51" s="3">
        <v>1</v>
      </c>
      <c r="L51" s="17"/>
      <c r="M51" s="3">
        <f t="shared" si="12"/>
        <v>0</v>
      </c>
      <c r="N51" s="3" t="str">
        <f t="shared" si="13"/>
        <v/>
      </c>
      <c r="O51" s="10"/>
      <c r="P51" s="13">
        <f t="shared" si="14"/>
        <v>0</v>
      </c>
      <c r="Q51" s="13">
        <f t="shared" si="15"/>
        <v>0</v>
      </c>
    </row>
    <row r="52" spans="1:17">
      <c r="A52" s="4" t="s">
        <v>104</v>
      </c>
      <c r="B52" s="14" t="s">
        <v>107</v>
      </c>
      <c r="D52" s="30"/>
      <c r="E52" s="31"/>
      <c r="F52" s="31"/>
      <c r="G52" s="31"/>
      <c r="H52" s="31"/>
      <c r="I52" s="31"/>
      <c r="J52" s="35"/>
      <c r="K52" s="3">
        <v>1</v>
      </c>
      <c r="L52" s="17"/>
      <c r="M52" s="3">
        <f t="shared" si="12"/>
        <v>0</v>
      </c>
      <c r="N52" s="3" t="str">
        <f t="shared" si="13"/>
        <v/>
      </c>
      <c r="O52" s="10"/>
      <c r="P52" s="13">
        <f t="shared" si="14"/>
        <v>0</v>
      </c>
      <c r="Q52" s="13">
        <f t="shared" si="15"/>
        <v>0</v>
      </c>
    </row>
    <row r="53" spans="1:17">
      <c r="A53" s="4" t="s">
        <v>104</v>
      </c>
      <c r="B53" s="14" t="s">
        <v>108</v>
      </c>
      <c r="D53" s="30"/>
      <c r="E53" s="31"/>
      <c r="F53" s="31"/>
      <c r="G53" s="31"/>
      <c r="H53" s="31"/>
      <c r="I53" s="31"/>
      <c r="J53" s="35"/>
      <c r="K53" s="3">
        <v>1</v>
      </c>
      <c r="L53" s="17"/>
      <c r="M53" s="3">
        <f t="shared" si="12"/>
        <v>0</v>
      </c>
      <c r="N53" s="3" t="str">
        <f t="shared" si="13"/>
        <v/>
      </c>
      <c r="O53" s="10"/>
      <c r="P53" s="13">
        <f t="shared" si="14"/>
        <v>0</v>
      </c>
      <c r="Q53" s="13">
        <f t="shared" si="15"/>
        <v>0</v>
      </c>
    </row>
    <row r="54" spans="1:17">
      <c r="A54" s="4" t="s">
        <v>104</v>
      </c>
      <c r="B54" s="14" t="s">
        <v>109</v>
      </c>
      <c r="D54" s="30"/>
      <c r="E54" s="31"/>
      <c r="F54" s="31"/>
      <c r="G54" s="31"/>
      <c r="H54" s="31"/>
      <c r="I54" s="31"/>
      <c r="J54" s="35"/>
      <c r="K54" s="3">
        <v>1</v>
      </c>
      <c r="L54" s="17"/>
      <c r="M54" s="3">
        <f t="shared" si="12"/>
        <v>0</v>
      </c>
      <c r="N54" s="3" t="str">
        <f t="shared" si="13"/>
        <v/>
      </c>
      <c r="O54" s="10"/>
      <c r="P54" s="13">
        <f t="shared" si="14"/>
        <v>0</v>
      </c>
      <c r="Q54" s="13">
        <f t="shared" si="15"/>
        <v>0</v>
      </c>
    </row>
    <row r="55" spans="1:17">
      <c r="A55" s="4" t="s">
        <v>104</v>
      </c>
      <c r="B55" s="14" t="s">
        <v>110</v>
      </c>
      <c r="D55" s="30"/>
      <c r="E55" s="31"/>
      <c r="F55" s="31"/>
      <c r="G55" s="31"/>
      <c r="H55" s="31"/>
      <c r="I55" s="31"/>
      <c r="J55" s="35"/>
      <c r="K55" s="3">
        <v>1</v>
      </c>
      <c r="L55" s="17"/>
      <c r="M55" s="3">
        <f t="shared" si="12"/>
        <v>0</v>
      </c>
      <c r="N55" s="3" t="str">
        <f t="shared" si="13"/>
        <v/>
      </c>
      <c r="O55" s="10"/>
      <c r="P55" s="13">
        <f t="shared" si="14"/>
        <v>0</v>
      </c>
      <c r="Q55" s="13">
        <f t="shared" si="15"/>
        <v>0</v>
      </c>
    </row>
    <row r="56" spans="1:17">
      <c r="A56" s="4" t="s">
        <v>104</v>
      </c>
      <c r="B56" s="14" t="s">
        <v>111</v>
      </c>
      <c r="D56" s="30"/>
      <c r="E56" s="31"/>
      <c r="F56" s="31"/>
      <c r="G56" s="31"/>
      <c r="H56" s="31"/>
      <c r="I56" s="31"/>
      <c r="J56" s="35"/>
      <c r="K56" s="3">
        <v>1</v>
      </c>
      <c r="L56" s="17"/>
      <c r="M56" s="3">
        <f t="shared" si="12"/>
        <v>0</v>
      </c>
      <c r="N56" s="3" t="str">
        <f t="shared" si="13"/>
        <v/>
      </c>
      <c r="O56" s="10"/>
      <c r="P56" s="13">
        <f t="shared" si="14"/>
        <v>0</v>
      </c>
      <c r="Q56" s="13">
        <f t="shared" si="15"/>
        <v>0</v>
      </c>
    </row>
    <row r="57" spans="1:17">
      <c r="A57" s="4" t="s">
        <v>104</v>
      </c>
      <c r="B57" s="14" t="s">
        <v>112</v>
      </c>
      <c r="D57" s="30"/>
      <c r="E57" s="31"/>
      <c r="F57" s="31"/>
      <c r="G57" s="31"/>
      <c r="H57" s="31"/>
      <c r="I57" s="31"/>
      <c r="J57" s="35"/>
      <c r="K57" s="3">
        <v>1</v>
      </c>
      <c r="L57" s="17"/>
      <c r="M57" s="3">
        <f t="shared" si="12"/>
        <v>0</v>
      </c>
      <c r="N57" s="3" t="str">
        <f t="shared" si="13"/>
        <v/>
      </c>
      <c r="O57" s="10"/>
      <c r="P57" s="13">
        <f t="shared" si="14"/>
        <v>0</v>
      </c>
      <c r="Q57" s="13">
        <f t="shared" si="15"/>
        <v>0</v>
      </c>
    </row>
    <row r="58" spans="1:17" ht="15.75" thickBot="1">
      <c r="A58" s="4" t="s">
        <v>104</v>
      </c>
      <c r="B58" s="14" t="s">
        <v>112</v>
      </c>
      <c r="D58" s="32"/>
      <c r="E58" s="33"/>
      <c r="F58" s="33"/>
      <c r="G58" s="33"/>
      <c r="H58" s="33"/>
      <c r="I58" s="33"/>
      <c r="J58" s="36"/>
      <c r="K58" s="3">
        <v>1</v>
      </c>
      <c r="L58" s="18"/>
      <c r="M58" s="3">
        <f t="shared" si="12"/>
        <v>0</v>
      </c>
      <c r="N58" s="3" t="str">
        <f t="shared" si="13"/>
        <v/>
      </c>
      <c r="O58" s="10"/>
      <c r="P58" s="13">
        <f t="shared" si="14"/>
        <v>0</v>
      </c>
      <c r="Q58" s="13">
        <f t="shared" si="15"/>
        <v>0</v>
      </c>
    </row>
    <row r="59" spans="1:17" customFormat="1"/>
    <row r="60" spans="1:17">
      <c r="A60" s="4" t="s">
        <v>113</v>
      </c>
      <c r="B60" s="14" t="s">
        <v>114</v>
      </c>
      <c r="D60" s="13"/>
      <c r="E60" s="13"/>
      <c r="F60" s="13"/>
      <c r="G60" s="13">
        <v>10</v>
      </c>
      <c r="H60" s="13"/>
      <c r="I60" s="13">
        <v>1</v>
      </c>
      <c r="J60" s="13"/>
      <c r="K60" s="3"/>
      <c r="L60" s="3"/>
      <c r="M60" s="3"/>
      <c r="N60" s="3"/>
      <c r="O60" s="10"/>
      <c r="P60" s="3"/>
      <c r="Q60" s="3">
        <f>IF(SUM(P$10:P$58)&gt;=G60,I60,0)</f>
        <v>1</v>
      </c>
    </row>
    <row r="61" spans="1:17">
      <c r="A61" s="4" t="s">
        <v>113</v>
      </c>
      <c r="B61" s="14" t="s">
        <v>115</v>
      </c>
      <c r="D61" s="13"/>
      <c r="E61" s="13"/>
      <c r="F61" s="13"/>
      <c r="G61" s="13">
        <v>7</v>
      </c>
      <c r="H61" s="13"/>
      <c r="I61" s="13">
        <v>1</v>
      </c>
      <c r="J61" s="13"/>
      <c r="K61" s="3"/>
      <c r="L61" s="3"/>
      <c r="M61" s="3"/>
      <c r="N61" s="3"/>
      <c r="O61" s="10"/>
      <c r="P61" s="3"/>
      <c r="Q61" s="3">
        <f>IF(SUM(P$10:P$58)&gt;=G61,I61,0)</f>
        <v>1</v>
      </c>
    </row>
    <row r="62" spans="1:17">
      <c r="A62" s="4" t="s">
        <v>113</v>
      </c>
      <c r="B62" s="14" t="s">
        <v>116</v>
      </c>
      <c r="D62" s="13"/>
      <c r="E62" s="13"/>
      <c r="F62" s="13"/>
      <c r="G62" s="13">
        <v>-2</v>
      </c>
      <c r="H62" s="13"/>
      <c r="I62" s="13">
        <v>-1</v>
      </c>
      <c r="J62" s="13"/>
      <c r="K62" s="3"/>
      <c r="L62" s="3"/>
      <c r="M62" s="3"/>
      <c r="N62" s="3"/>
      <c r="O62" s="10"/>
      <c r="P62" s="3"/>
      <c r="Q62" s="3">
        <f>IF(SUM(P$10:P$58)&lt;=G62,I62,0)</f>
        <v>0</v>
      </c>
    </row>
    <row r="63" spans="1:17">
      <c r="A63" s="4" t="s">
        <v>113</v>
      </c>
      <c r="B63" s="14" t="s">
        <v>117</v>
      </c>
      <c r="D63" s="13"/>
      <c r="E63" s="13"/>
      <c r="F63" s="13"/>
      <c r="G63" s="13">
        <v>-5</v>
      </c>
      <c r="H63" s="13"/>
      <c r="I63" s="13">
        <v>-1</v>
      </c>
      <c r="J63" s="13"/>
      <c r="K63" s="3"/>
      <c r="L63" s="3"/>
      <c r="M63" s="3"/>
      <c r="N63" s="3"/>
      <c r="O63" s="10"/>
      <c r="P63" s="3"/>
      <c r="Q63" s="3">
        <f>IF(SUM(P$10:P$58)&lt;=G63,I63,0)</f>
        <v>0</v>
      </c>
    </row>
    <row r="64" spans="1:17" ht="15.75" thickBot="1"/>
    <row r="65" spans="1:17" ht="15.75" thickBot="1">
      <c r="A65" s="5" t="s">
        <v>118</v>
      </c>
      <c r="B65" s="15"/>
      <c r="C65" s="6"/>
      <c r="D65" s="6"/>
      <c r="E65" s="6"/>
      <c r="F65" s="6"/>
      <c r="G65" s="6"/>
      <c r="H65" s="6"/>
      <c r="I65" s="6"/>
      <c r="J65" s="6"/>
      <c r="K65" s="6"/>
      <c r="L65" s="6"/>
      <c r="M65" s="7">
        <f>SUM(M6:M58)</f>
        <v>39</v>
      </c>
      <c r="N65" s="8">
        <f>SUM(N6:N58)</f>
        <v>9</v>
      </c>
      <c r="O65" s="12">
        <f>N65-M65</f>
        <v>-30</v>
      </c>
      <c r="P65" s="11">
        <f>SUM(P6:P58)</f>
        <v>12</v>
      </c>
      <c r="Q65" s="9">
        <f>SUM(Q6:Q58)</f>
        <v>14</v>
      </c>
    </row>
  </sheetData>
  <mergeCells count="6">
    <mergeCell ref="D2:J2"/>
    <mergeCell ref="M2:Q2"/>
    <mergeCell ref="G4:H4"/>
    <mergeCell ref="I4:J4"/>
    <mergeCell ref="D3:F3"/>
    <mergeCell ref="G3:J3"/>
  </mergeCells>
  <conditionalFormatting sqref="K11:K29">
    <cfRule type="cellIs" dxfId="83" priority="11" operator="equal">
      <formula>0</formula>
    </cfRule>
  </conditionalFormatting>
  <conditionalFormatting sqref="K31:K32">
    <cfRule type="cellIs" dxfId="82" priority="7" operator="equal">
      <formula>0</formula>
    </cfRule>
  </conditionalFormatting>
  <conditionalFormatting sqref="K34:K48">
    <cfRule type="cellIs" dxfId="81" priority="12" operator="equal">
      <formula>0</formula>
    </cfRule>
  </conditionalFormatting>
  <conditionalFormatting sqref="K50:K58">
    <cfRule type="cellIs" dxfId="80" priority="1" operator="equal">
      <formula>0</formula>
    </cfRule>
  </conditionalFormatting>
  <conditionalFormatting sqref="M6:M9 M11:M29 M34:M48">
    <cfRule type="cellIs" dxfId="79" priority="15" operator="notEqual">
      <formula>0</formula>
    </cfRule>
  </conditionalFormatting>
  <conditionalFormatting sqref="M31:M32">
    <cfRule type="cellIs" dxfId="78" priority="6" operator="notEqual">
      <formula>0</formula>
    </cfRule>
  </conditionalFormatting>
  <conditionalFormatting sqref="M50:M58">
    <cfRule type="cellIs" dxfId="77" priority="3" operator="notEqual">
      <formula>0</formula>
    </cfRule>
  </conditionalFormatting>
  <conditionalFormatting sqref="M6:P9 M11:Q29 M34:Q48">
    <cfRule type="cellIs" dxfId="76" priority="14" operator="equal">
      <formula>0</formula>
    </cfRule>
  </conditionalFormatting>
  <conditionalFormatting sqref="M31:Q32">
    <cfRule type="cellIs" dxfId="75" priority="5" operator="equal">
      <formula>0</formula>
    </cfRule>
  </conditionalFormatting>
  <conditionalFormatting sqref="M50:Q58">
    <cfRule type="cellIs" dxfId="74" priority="2" operator="equal">
      <formula>0</formula>
    </cfRule>
  </conditionalFormatting>
  <conditionalFormatting sqref="N5:P9 N11:Q29 N34:Q48 N50:Q58">
    <cfRule type="cellIs" dxfId="73" priority="13" operator="notEqual">
      <formula>0</formula>
    </cfRule>
  </conditionalFormatting>
  <conditionalFormatting sqref="N31:Q32">
    <cfRule type="cellIs" dxfId="72" priority="4" operator="notEqual">
      <formula>0</formula>
    </cfRule>
  </conditionalFormatting>
  <conditionalFormatting sqref="O65">
    <cfRule type="cellIs" dxfId="71" priority="16" operator="notEqual">
      <formula>0</formula>
    </cfRule>
  </conditionalFormatting>
  <conditionalFormatting sqref="P65:Q65">
    <cfRule type="cellIs" dxfId="70" priority="10" operator="greaterThan">
      <formula>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06087-C615-4107-9174-DA3A48361E13}">
  <sheetPr>
    <tabColor theme="5" tint="0.79998168889431442"/>
  </sheetPr>
  <dimension ref="A1:Q64"/>
  <sheetViews>
    <sheetView showGridLines="0" topLeftCell="C1" zoomScale="63" zoomScaleNormal="70" workbookViewId="0">
      <selection activeCell="G10" sqref="G10:J28"/>
    </sheetView>
  </sheetViews>
  <sheetFormatPr defaultColWidth="11.42578125" defaultRowHeight="15" outlineLevelRow="2" outlineLevelCol="2"/>
  <cols>
    <col min="1" max="1" width="24.85546875" style="2" customWidth="1"/>
    <col min="2" max="2" width="44.42578125" style="14" customWidth="1"/>
    <col min="3" max="3" width="32.85546875" style="2" customWidth="1" outlineLevel="1"/>
    <col min="4" max="10" width="16.140625" style="2" customWidth="1" outlineLevel="2"/>
    <col min="11" max="12" width="16.140625" style="2" customWidth="1" outlineLevel="1"/>
    <col min="13" max="17" width="16.140625" style="2" customWidth="1"/>
    <col min="18" max="16384" width="11.42578125" style="2"/>
  </cols>
  <sheetData>
    <row r="1" spans="1:17" ht="15.75" thickBot="1">
      <c r="A1" s="19" t="s">
        <v>42</v>
      </c>
      <c r="B1" s="20" t="s">
        <v>43</v>
      </c>
    </row>
    <row r="2" spans="1:17" ht="15.75" thickBot="1">
      <c r="A2" s="21"/>
      <c r="B2" s="22" t="s">
        <v>44</v>
      </c>
      <c r="D2" s="72" t="s">
        <v>119</v>
      </c>
      <c r="E2" s="73"/>
      <c r="F2" s="73"/>
      <c r="G2" s="73"/>
      <c r="H2" s="73"/>
      <c r="I2" s="73"/>
      <c r="J2" s="74"/>
      <c r="M2" s="72" t="s">
        <v>22</v>
      </c>
      <c r="N2" s="73"/>
      <c r="O2" s="75"/>
      <c r="P2" s="73"/>
      <c r="Q2" s="74"/>
    </row>
    <row r="3" spans="1:17" s="23" customFormat="1" ht="49.5" customHeight="1" thickBot="1">
      <c r="D3" s="23" t="s">
        <v>120</v>
      </c>
      <c r="E3" s="23" t="s">
        <v>121</v>
      </c>
      <c r="F3" s="23" t="s">
        <v>122</v>
      </c>
      <c r="G3" s="23" t="s">
        <v>123</v>
      </c>
      <c r="H3" s="23" t="s">
        <v>121</v>
      </c>
      <c r="I3" s="23" t="s">
        <v>33</v>
      </c>
      <c r="J3" s="23" t="s">
        <v>121</v>
      </c>
      <c r="K3" s="23" t="s">
        <v>124</v>
      </c>
      <c r="L3" s="23" t="s">
        <v>11</v>
      </c>
      <c r="M3" s="23" t="s">
        <v>125</v>
      </c>
      <c r="N3" s="23" t="s">
        <v>126</v>
      </c>
      <c r="O3" s="24" t="s">
        <v>19</v>
      </c>
      <c r="P3" s="23" t="s">
        <v>24</v>
      </c>
      <c r="Q3" s="23" t="s">
        <v>33</v>
      </c>
    </row>
    <row r="4" spans="1:17" outlineLevel="1"/>
    <row r="5" spans="1:17" hidden="1" outlineLevel="2">
      <c r="A5" s="2" t="s">
        <v>56</v>
      </c>
      <c r="B5" s="1">
        <v>1</v>
      </c>
      <c r="C5" s="2" t="s">
        <v>57</v>
      </c>
      <c r="D5" s="3"/>
      <c r="E5" s="3"/>
      <c r="F5" s="3"/>
      <c r="G5" s="3"/>
      <c r="H5" s="3"/>
      <c r="I5" s="3"/>
      <c r="J5" s="3"/>
      <c r="K5" s="3">
        <v>1</v>
      </c>
      <c r="L5" s="16"/>
      <c r="M5" s="3">
        <f>IF(L5=1,D5,E5)</f>
        <v>0</v>
      </c>
      <c r="N5" s="3" t="str">
        <f>IF(L5=1,F5,"")</f>
        <v/>
      </c>
      <c r="O5" s="10"/>
      <c r="P5" s="3"/>
      <c r="Q5" s="3"/>
    </row>
    <row r="6" spans="1:17" hidden="1" outlineLevel="2">
      <c r="A6" s="2" t="s">
        <v>56</v>
      </c>
      <c r="B6" s="1">
        <v>2</v>
      </c>
      <c r="C6" s="2" t="s">
        <v>58</v>
      </c>
      <c r="D6" s="3"/>
      <c r="E6" s="3"/>
      <c r="F6" s="3"/>
      <c r="G6" s="3"/>
      <c r="H6" s="3"/>
      <c r="I6" s="3"/>
      <c r="J6" s="3"/>
      <c r="K6" s="3">
        <v>1</v>
      </c>
      <c r="L6" s="17"/>
      <c r="M6" s="3">
        <f>IF(L6=1,D6,E6)</f>
        <v>0</v>
      </c>
      <c r="N6" s="3" t="str">
        <f>IF(L6=1,F6,"")</f>
        <v/>
      </c>
      <c r="O6" s="10"/>
      <c r="P6" s="3"/>
      <c r="Q6" s="3"/>
    </row>
    <row r="7" spans="1:17" hidden="1" outlineLevel="2">
      <c r="A7" s="2" t="s">
        <v>56</v>
      </c>
      <c r="B7" s="1">
        <v>3</v>
      </c>
      <c r="C7" s="2" t="s">
        <v>59</v>
      </c>
      <c r="D7" s="3"/>
      <c r="E7" s="3"/>
      <c r="F7" s="3"/>
      <c r="G7" s="3"/>
      <c r="H7" s="3"/>
      <c r="I7" s="3"/>
      <c r="J7" s="3"/>
      <c r="K7" s="3">
        <v>1</v>
      </c>
      <c r="L7" s="17"/>
      <c r="M7" s="3">
        <f>IF(L7=1,D7,E7)</f>
        <v>0</v>
      </c>
      <c r="N7" s="3" t="str">
        <f>IF(L7=1,F7,"")</f>
        <v/>
      </c>
      <c r="O7" s="10"/>
      <c r="P7" s="3"/>
      <c r="Q7" s="3"/>
    </row>
    <row r="8" spans="1:17" ht="15.75" hidden="1" outlineLevel="2" thickBot="1">
      <c r="A8" s="2" t="s">
        <v>56</v>
      </c>
      <c r="B8" s="1">
        <v>4</v>
      </c>
      <c r="C8" s="2" t="s">
        <v>60</v>
      </c>
      <c r="D8" s="3"/>
      <c r="E8" s="3"/>
      <c r="F8" s="3"/>
      <c r="G8" s="3"/>
      <c r="H8" s="3"/>
      <c r="I8" s="3"/>
      <c r="J8" s="3"/>
      <c r="K8" s="3">
        <v>1</v>
      </c>
      <c r="L8" s="18"/>
      <c r="M8" s="3">
        <f>IF(L8=1,D8,E8)</f>
        <v>0</v>
      </c>
      <c r="N8" s="3" t="str">
        <f>IF(L8=1,F8,"")</f>
        <v/>
      </c>
      <c r="O8" s="10"/>
      <c r="P8" s="3"/>
      <c r="Q8" s="3"/>
    </row>
    <row r="9" spans="1:17" customFormat="1" ht="15.75" outlineLevel="1" collapsed="1" thickBot="1"/>
    <row r="10" spans="1:17" outlineLevel="1">
      <c r="A10" s="2" t="s">
        <v>61</v>
      </c>
      <c r="B10" s="14" t="s">
        <v>62</v>
      </c>
      <c r="C10" s="14" t="s">
        <v>63</v>
      </c>
      <c r="D10" s="13">
        <v>5</v>
      </c>
      <c r="E10" s="13"/>
      <c r="F10" s="13">
        <v>1</v>
      </c>
      <c r="G10" s="46">
        <v>1</v>
      </c>
      <c r="H10" s="47">
        <v>-2</v>
      </c>
      <c r="I10" s="46">
        <v>1</v>
      </c>
      <c r="J10" s="47">
        <v>-2</v>
      </c>
      <c r="K10" s="3">
        <f>IF(L11=1,0,1)</f>
        <v>0</v>
      </c>
      <c r="L10" s="16"/>
      <c r="M10" s="3">
        <f>IF(L10=1,D10,E10)</f>
        <v>0</v>
      </c>
      <c r="N10" s="3" t="str">
        <f t="shared" ref="N10:N17" si="0">IF(L10=1,F10,"")</f>
        <v/>
      </c>
      <c r="O10" s="10"/>
      <c r="P10" s="13" t="str">
        <f>IF(K10=0,"",IF($L10=1,G10,IF($L10=0,H10,"")))</f>
        <v/>
      </c>
      <c r="Q10" s="13" t="str">
        <f>IF(K10=0,"",IF($L10=1,I10,IF($L10=0,J10,"")))</f>
        <v/>
      </c>
    </row>
    <row r="11" spans="1:17" outlineLevel="1">
      <c r="A11" s="2" t="s">
        <v>61</v>
      </c>
      <c r="B11" s="14" t="s">
        <v>64</v>
      </c>
      <c r="C11" s="14" t="s">
        <v>63</v>
      </c>
      <c r="D11" s="13">
        <v>6</v>
      </c>
      <c r="E11" s="13"/>
      <c r="F11" s="13">
        <v>2</v>
      </c>
      <c r="G11" s="46">
        <f>2</f>
        <v>2</v>
      </c>
      <c r="H11" s="47">
        <v>-2</v>
      </c>
      <c r="I11" s="46">
        <f>2</f>
        <v>2</v>
      </c>
      <c r="J11" s="47">
        <v>-2</v>
      </c>
      <c r="K11" s="3">
        <f>IF(L10=1,0,1)</f>
        <v>1</v>
      </c>
      <c r="L11" s="17">
        <v>1</v>
      </c>
      <c r="M11" s="3">
        <f>IF(L11=1,D11,E11)</f>
        <v>6</v>
      </c>
      <c r="N11" s="3">
        <f t="shared" si="0"/>
        <v>2</v>
      </c>
      <c r="O11" s="10"/>
      <c r="P11" s="13">
        <f>IF(K11=0,"",IF($L11=1,G11,IF($L11=0,H11,"")))</f>
        <v>2</v>
      </c>
      <c r="Q11" s="13">
        <f t="shared" ref="Q11:Q28" si="1">IF(K11=0,"",IF($L11=1,I11,IF($L11=0,J11,"")))</f>
        <v>2</v>
      </c>
    </row>
    <row r="12" spans="1:17" outlineLevel="1">
      <c r="A12" s="2" t="s">
        <v>61</v>
      </c>
      <c r="B12" s="14" t="s">
        <v>65</v>
      </c>
      <c r="C12" s="14" t="s">
        <v>66</v>
      </c>
      <c r="D12" s="13">
        <v>4</v>
      </c>
      <c r="E12" s="13"/>
      <c r="F12" s="13"/>
      <c r="G12" s="46">
        <v>1</v>
      </c>
      <c r="H12" s="47">
        <v>-2</v>
      </c>
      <c r="I12" s="46">
        <v>1</v>
      </c>
      <c r="J12" s="47">
        <v>-2</v>
      </c>
      <c r="K12" s="3">
        <f>IF(L13=1,0,1)</f>
        <v>0</v>
      </c>
      <c r="L12" s="17"/>
      <c r="M12" s="3">
        <f t="shared" ref="M12:M18" si="2">IF(L12=1,D12,E12)</f>
        <v>0</v>
      </c>
      <c r="N12" s="3" t="str">
        <f t="shared" si="0"/>
        <v/>
      </c>
      <c r="O12" s="10"/>
      <c r="P12" s="13" t="str">
        <f t="shared" ref="P12:P28" si="3">IF(K12=0,"",IF($L12=1,G12,IF($L12=0,H12,"")))</f>
        <v/>
      </c>
      <c r="Q12" s="13" t="str">
        <f t="shared" si="1"/>
        <v/>
      </c>
    </row>
    <row r="13" spans="1:17" outlineLevel="1">
      <c r="A13" s="2" t="s">
        <v>61</v>
      </c>
      <c r="B13" s="14" t="s">
        <v>67</v>
      </c>
      <c r="C13" s="14" t="s">
        <v>66</v>
      </c>
      <c r="D13" s="13">
        <v>4</v>
      </c>
      <c r="E13" s="13"/>
      <c r="F13" s="13"/>
      <c r="G13" s="46">
        <v>2</v>
      </c>
      <c r="H13" s="47">
        <v>-2</v>
      </c>
      <c r="I13" s="46">
        <v>2</v>
      </c>
      <c r="J13" s="47">
        <v>-2</v>
      </c>
      <c r="K13" s="3">
        <f>IF(L12=1,0,1)</f>
        <v>1</v>
      </c>
      <c r="L13" s="17">
        <v>1</v>
      </c>
      <c r="M13" s="3">
        <f t="shared" si="2"/>
        <v>4</v>
      </c>
      <c r="N13" s="3">
        <f t="shared" si="0"/>
        <v>0</v>
      </c>
      <c r="O13" s="10"/>
      <c r="P13" s="13">
        <f t="shared" si="3"/>
        <v>2</v>
      </c>
      <c r="Q13" s="13">
        <f t="shared" si="1"/>
        <v>2</v>
      </c>
    </row>
    <row r="14" spans="1:17" outlineLevel="1">
      <c r="A14" s="2" t="s">
        <v>61</v>
      </c>
      <c r="B14" s="14" t="s">
        <v>68</v>
      </c>
      <c r="C14" s="14" t="s">
        <v>69</v>
      </c>
      <c r="D14" s="13">
        <v>4</v>
      </c>
      <c r="E14" s="13"/>
      <c r="F14" s="13"/>
      <c r="G14" s="46">
        <v>-2</v>
      </c>
      <c r="H14" s="47"/>
      <c r="I14" s="46">
        <v>1</v>
      </c>
      <c r="J14" s="47">
        <v>-2</v>
      </c>
      <c r="K14" s="3">
        <f>IF(L15=1,0,1)</f>
        <v>0</v>
      </c>
      <c r="L14" s="17"/>
      <c r="M14" s="3">
        <f t="shared" si="2"/>
        <v>0</v>
      </c>
      <c r="N14" s="3" t="str">
        <f t="shared" si="0"/>
        <v/>
      </c>
      <c r="O14" s="10"/>
      <c r="P14" s="13" t="str">
        <f t="shared" si="3"/>
        <v/>
      </c>
      <c r="Q14" s="13" t="str">
        <f t="shared" si="1"/>
        <v/>
      </c>
    </row>
    <row r="15" spans="1:17" outlineLevel="1">
      <c r="A15" s="2" t="s">
        <v>61</v>
      </c>
      <c r="B15" s="14" t="s">
        <v>70</v>
      </c>
      <c r="C15" s="14" t="s">
        <v>69</v>
      </c>
      <c r="D15" s="13">
        <v>5</v>
      </c>
      <c r="E15" s="13"/>
      <c r="F15" s="13">
        <v>0</v>
      </c>
      <c r="G15" s="46">
        <v>-2</v>
      </c>
      <c r="H15" s="47"/>
      <c r="I15" s="46">
        <v>2</v>
      </c>
      <c r="J15" s="47">
        <v>-2</v>
      </c>
      <c r="K15" s="3">
        <f>IF(L14=1,0,1)</f>
        <v>1</v>
      </c>
      <c r="L15" s="17">
        <v>1</v>
      </c>
      <c r="M15" s="3">
        <f t="shared" si="2"/>
        <v>5</v>
      </c>
      <c r="N15" s="3">
        <f t="shared" si="0"/>
        <v>0</v>
      </c>
      <c r="O15" s="10"/>
      <c r="P15" s="13">
        <f t="shared" si="3"/>
        <v>-2</v>
      </c>
      <c r="Q15" s="13">
        <f t="shared" si="1"/>
        <v>2</v>
      </c>
    </row>
    <row r="16" spans="1:17" outlineLevel="1">
      <c r="A16" s="2" t="s">
        <v>61</v>
      </c>
      <c r="B16" s="14" t="s">
        <v>71</v>
      </c>
      <c r="C16" s="14" t="s">
        <v>72</v>
      </c>
      <c r="D16" s="13">
        <v>4</v>
      </c>
      <c r="E16" s="13">
        <v>2</v>
      </c>
      <c r="F16" s="13"/>
      <c r="G16" s="46">
        <v>-1</v>
      </c>
      <c r="H16" s="47"/>
      <c r="I16" s="46">
        <v>2</v>
      </c>
      <c r="J16" s="47">
        <v>-2</v>
      </c>
      <c r="K16" s="3">
        <v>1</v>
      </c>
      <c r="L16" s="17">
        <v>1</v>
      </c>
      <c r="M16" s="3">
        <f t="shared" si="2"/>
        <v>4</v>
      </c>
      <c r="N16" s="3">
        <f t="shared" si="0"/>
        <v>0</v>
      </c>
      <c r="O16" s="10"/>
      <c r="P16" s="13">
        <f t="shared" si="3"/>
        <v>-1</v>
      </c>
      <c r="Q16" s="13">
        <f t="shared" si="1"/>
        <v>2</v>
      </c>
    </row>
    <row r="17" spans="1:17" outlineLevel="1">
      <c r="A17" s="2" t="s">
        <v>61</v>
      </c>
      <c r="B17" s="14" t="s">
        <v>73</v>
      </c>
      <c r="C17" s="14" t="s">
        <v>74</v>
      </c>
      <c r="D17" s="13">
        <v>1</v>
      </c>
      <c r="E17" s="13"/>
      <c r="F17" s="13">
        <v>1</v>
      </c>
      <c r="G17" s="46">
        <v>1</v>
      </c>
      <c r="H17" s="47">
        <v>-1</v>
      </c>
      <c r="I17" s="46">
        <v>1</v>
      </c>
      <c r="J17" s="47">
        <v>0</v>
      </c>
      <c r="K17" s="3">
        <v>1</v>
      </c>
      <c r="L17" s="17">
        <v>1</v>
      </c>
      <c r="M17" s="3">
        <f t="shared" si="2"/>
        <v>1</v>
      </c>
      <c r="N17" s="3">
        <f t="shared" si="0"/>
        <v>1</v>
      </c>
      <c r="O17" s="10"/>
      <c r="P17" s="13">
        <f t="shared" si="3"/>
        <v>1</v>
      </c>
      <c r="Q17" s="13">
        <f t="shared" si="1"/>
        <v>1</v>
      </c>
    </row>
    <row r="18" spans="1:17" outlineLevel="1">
      <c r="A18" s="2" t="s">
        <v>61</v>
      </c>
      <c r="B18" s="14" t="s">
        <v>75</v>
      </c>
      <c r="C18" s="14" t="s">
        <v>63</v>
      </c>
      <c r="D18" s="13">
        <v>2</v>
      </c>
      <c r="E18" s="13"/>
      <c r="F18" s="13"/>
      <c r="G18" s="46">
        <v>1</v>
      </c>
      <c r="H18" s="47">
        <v>-1</v>
      </c>
      <c r="I18" s="46">
        <v>1</v>
      </c>
      <c r="J18" s="47">
        <v>-2</v>
      </c>
      <c r="K18" s="3">
        <f>IF(L19=1,0,1)</f>
        <v>0</v>
      </c>
      <c r="L18" s="17"/>
      <c r="M18" s="3">
        <f t="shared" si="2"/>
        <v>0</v>
      </c>
      <c r="N18" s="3"/>
      <c r="O18" s="10"/>
      <c r="P18" s="13" t="str">
        <f t="shared" si="3"/>
        <v/>
      </c>
      <c r="Q18" s="13" t="str">
        <f t="shared" si="1"/>
        <v/>
      </c>
    </row>
    <row r="19" spans="1:17" outlineLevel="1">
      <c r="A19" s="2" t="s">
        <v>61</v>
      </c>
      <c r="B19" s="14" t="s">
        <v>76</v>
      </c>
      <c r="C19" s="14" t="s">
        <v>63</v>
      </c>
      <c r="D19" s="13">
        <v>5</v>
      </c>
      <c r="E19" s="13"/>
      <c r="F19" s="13"/>
      <c r="G19" s="46">
        <v>2</v>
      </c>
      <c r="H19" s="47">
        <v>-2</v>
      </c>
      <c r="I19" s="46">
        <v>2</v>
      </c>
      <c r="J19" s="47">
        <v>-2</v>
      </c>
      <c r="K19" s="3">
        <f>IF(L18=1,0,1)</f>
        <v>1</v>
      </c>
      <c r="L19" s="17">
        <v>1</v>
      </c>
      <c r="M19" s="3"/>
      <c r="N19" s="3"/>
      <c r="O19" s="10"/>
      <c r="P19" s="13">
        <f t="shared" si="3"/>
        <v>2</v>
      </c>
      <c r="Q19" s="13">
        <f t="shared" si="1"/>
        <v>2</v>
      </c>
    </row>
    <row r="20" spans="1:17" outlineLevel="1">
      <c r="A20" s="2" t="s">
        <v>61</v>
      </c>
      <c r="B20" s="14" t="s">
        <v>77</v>
      </c>
      <c r="C20" s="14" t="s">
        <v>74</v>
      </c>
      <c r="D20" s="13">
        <v>2</v>
      </c>
      <c r="E20" s="13"/>
      <c r="F20" s="13"/>
      <c r="G20" s="46">
        <v>1</v>
      </c>
      <c r="H20" s="47"/>
      <c r="I20" s="46">
        <v>1</v>
      </c>
      <c r="J20" s="47"/>
      <c r="K20" s="3">
        <v>1</v>
      </c>
      <c r="L20" s="17">
        <v>1</v>
      </c>
      <c r="M20" s="3">
        <f t="shared" ref="M20:M28" si="4">IF(L20=1,D20,E20)</f>
        <v>2</v>
      </c>
      <c r="N20" s="3">
        <f t="shared" ref="N20:N28" si="5">IF(L20=1,F20,"")</f>
        <v>0</v>
      </c>
      <c r="O20" s="10"/>
      <c r="P20" s="13">
        <f t="shared" si="3"/>
        <v>1</v>
      </c>
      <c r="Q20" s="13">
        <f t="shared" si="1"/>
        <v>1</v>
      </c>
    </row>
    <row r="21" spans="1:17" outlineLevel="1">
      <c r="A21" s="2" t="s">
        <v>61</v>
      </c>
      <c r="B21" s="14" t="s">
        <v>78</v>
      </c>
      <c r="C21" s="14" t="s">
        <v>74</v>
      </c>
      <c r="D21" s="13">
        <v>2</v>
      </c>
      <c r="E21" s="13"/>
      <c r="F21" s="13">
        <v>1</v>
      </c>
      <c r="G21" s="46"/>
      <c r="H21" s="47"/>
      <c r="I21" s="46">
        <v>1</v>
      </c>
      <c r="J21" s="47"/>
      <c r="K21" s="3">
        <v>1</v>
      </c>
      <c r="L21" s="17">
        <v>1</v>
      </c>
      <c r="M21" s="3">
        <f t="shared" si="4"/>
        <v>2</v>
      </c>
      <c r="N21" s="3">
        <f t="shared" si="5"/>
        <v>1</v>
      </c>
      <c r="O21" s="10"/>
      <c r="P21" s="13">
        <f t="shared" si="3"/>
        <v>0</v>
      </c>
      <c r="Q21" s="13">
        <f t="shared" si="1"/>
        <v>1</v>
      </c>
    </row>
    <row r="22" spans="1:17" outlineLevel="1">
      <c r="A22" s="2" t="s">
        <v>61</v>
      </c>
      <c r="B22" s="14" t="s">
        <v>79</v>
      </c>
      <c r="C22" s="14" t="s">
        <v>74</v>
      </c>
      <c r="D22" s="13">
        <v>2</v>
      </c>
      <c r="E22" s="13"/>
      <c r="F22" s="13"/>
      <c r="G22" s="46">
        <v>1</v>
      </c>
      <c r="H22" s="47"/>
      <c r="I22" s="46">
        <v>1</v>
      </c>
      <c r="J22" s="47"/>
      <c r="K22" s="3">
        <v>1</v>
      </c>
      <c r="L22" s="17">
        <v>1</v>
      </c>
      <c r="M22" s="3">
        <f t="shared" si="4"/>
        <v>2</v>
      </c>
      <c r="N22" s="3">
        <f t="shared" si="5"/>
        <v>0</v>
      </c>
      <c r="O22" s="10"/>
      <c r="P22" s="13">
        <f t="shared" si="3"/>
        <v>1</v>
      </c>
      <c r="Q22" s="13">
        <f t="shared" si="1"/>
        <v>1</v>
      </c>
    </row>
    <row r="23" spans="1:17" outlineLevel="1">
      <c r="A23" s="2" t="s">
        <v>61</v>
      </c>
      <c r="B23" s="14" t="s">
        <v>80</v>
      </c>
      <c r="C23" s="14" t="s">
        <v>63</v>
      </c>
      <c r="D23" s="13">
        <v>2</v>
      </c>
      <c r="E23" s="13"/>
      <c r="F23" s="13">
        <v>1</v>
      </c>
      <c r="G23" s="46">
        <v>1</v>
      </c>
      <c r="H23" s="47">
        <v>-1</v>
      </c>
      <c r="I23" s="46"/>
      <c r="J23" s="47"/>
      <c r="K23" s="3">
        <f>IF(L24=1,0,1)</f>
        <v>0</v>
      </c>
      <c r="L23" s="17"/>
      <c r="M23" s="3">
        <f t="shared" si="4"/>
        <v>0</v>
      </c>
      <c r="N23" s="3" t="str">
        <f t="shared" si="5"/>
        <v/>
      </c>
      <c r="O23" s="10"/>
      <c r="P23" s="13" t="str">
        <f t="shared" si="3"/>
        <v/>
      </c>
      <c r="Q23" s="13" t="str">
        <f t="shared" si="1"/>
        <v/>
      </c>
    </row>
    <row r="24" spans="1:17" outlineLevel="1">
      <c r="A24" s="2" t="s">
        <v>61</v>
      </c>
      <c r="B24" s="14" t="s">
        <v>81</v>
      </c>
      <c r="C24" s="14" t="s">
        <v>63</v>
      </c>
      <c r="D24" s="13">
        <v>3</v>
      </c>
      <c r="E24" s="13"/>
      <c r="F24" s="13">
        <v>3</v>
      </c>
      <c r="G24" s="46">
        <v>2</v>
      </c>
      <c r="H24" s="47">
        <v>-1</v>
      </c>
      <c r="I24" s="46"/>
      <c r="J24" s="47"/>
      <c r="K24" s="3">
        <f>IF(L23=1,0,1)</f>
        <v>1</v>
      </c>
      <c r="L24" s="17">
        <v>1</v>
      </c>
      <c r="M24" s="3">
        <f t="shared" si="4"/>
        <v>3</v>
      </c>
      <c r="N24" s="3">
        <f t="shared" si="5"/>
        <v>3</v>
      </c>
      <c r="O24" s="10"/>
      <c r="P24" s="13">
        <f t="shared" si="3"/>
        <v>2</v>
      </c>
      <c r="Q24" s="13">
        <f t="shared" si="1"/>
        <v>0</v>
      </c>
    </row>
    <row r="25" spans="1:17" outlineLevel="1">
      <c r="A25" s="2" t="s">
        <v>61</v>
      </c>
      <c r="B25" s="14" t="s">
        <v>82</v>
      </c>
      <c r="C25" s="14" t="s">
        <v>83</v>
      </c>
      <c r="D25" s="13">
        <v>4</v>
      </c>
      <c r="E25" s="13"/>
      <c r="F25" s="13">
        <v>1</v>
      </c>
      <c r="G25" s="46">
        <v>2</v>
      </c>
      <c r="H25" s="47">
        <v>-1</v>
      </c>
      <c r="I25" s="46">
        <v>-1</v>
      </c>
      <c r="J25" s="47"/>
      <c r="K25" s="3">
        <v>1</v>
      </c>
      <c r="L25" s="17">
        <v>1</v>
      </c>
      <c r="M25" s="3">
        <f t="shared" si="4"/>
        <v>4</v>
      </c>
      <c r="N25" s="3">
        <f t="shared" si="5"/>
        <v>1</v>
      </c>
      <c r="O25" s="10"/>
      <c r="P25" s="13">
        <f t="shared" si="3"/>
        <v>2</v>
      </c>
      <c r="Q25" s="13">
        <f t="shared" si="1"/>
        <v>-1</v>
      </c>
    </row>
    <row r="26" spans="1:17" outlineLevel="1">
      <c r="A26" s="2" t="s">
        <v>61</v>
      </c>
      <c r="B26" s="14" t="s">
        <v>84</v>
      </c>
      <c r="C26" s="14" t="s">
        <v>74</v>
      </c>
      <c r="D26" s="13">
        <v>2</v>
      </c>
      <c r="E26" s="13"/>
      <c r="F26" s="13">
        <v>1</v>
      </c>
      <c r="G26" s="46">
        <v>1</v>
      </c>
      <c r="H26" s="47"/>
      <c r="I26" s="46">
        <v>-1</v>
      </c>
      <c r="J26" s="47"/>
      <c r="K26" s="3">
        <v>1</v>
      </c>
      <c r="L26" s="17">
        <v>1</v>
      </c>
      <c r="M26" s="3">
        <f t="shared" si="4"/>
        <v>2</v>
      </c>
      <c r="N26" s="3">
        <f t="shared" si="5"/>
        <v>1</v>
      </c>
      <c r="O26" s="10"/>
      <c r="P26" s="13">
        <f t="shared" si="3"/>
        <v>1</v>
      </c>
      <c r="Q26" s="13">
        <f t="shared" si="1"/>
        <v>-1</v>
      </c>
    </row>
    <row r="27" spans="1:17" outlineLevel="1">
      <c r="A27" s="2" t="s">
        <v>61</v>
      </c>
      <c r="B27" s="14" t="s">
        <v>85</v>
      </c>
      <c r="C27" s="14" t="s">
        <v>74</v>
      </c>
      <c r="D27" s="13">
        <v>2</v>
      </c>
      <c r="E27" s="13"/>
      <c r="F27" s="13"/>
      <c r="G27" s="46">
        <v>1</v>
      </c>
      <c r="H27" s="47"/>
      <c r="I27" s="46">
        <v>1</v>
      </c>
      <c r="J27" s="47"/>
      <c r="K27" s="3">
        <v>1</v>
      </c>
      <c r="L27" s="17">
        <v>1</v>
      </c>
      <c r="M27" s="3">
        <f t="shared" si="4"/>
        <v>2</v>
      </c>
      <c r="N27" s="3">
        <f t="shared" si="5"/>
        <v>0</v>
      </c>
      <c r="O27" s="10"/>
      <c r="P27" s="13">
        <f t="shared" si="3"/>
        <v>1</v>
      </c>
      <c r="Q27" s="13">
        <f t="shared" si="1"/>
        <v>1</v>
      </c>
    </row>
    <row r="28" spans="1:17" ht="15.75" outlineLevel="1" thickBot="1">
      <c r="A28" s="2" t="s">
        <v>61</v>
      </c>
      <c r="B28" s="14" t="s">
        <v>86</v>
      </c>
      <c r="C28" s="14" t="s">
        <v>74</v>
      </c>
      <c r="D28" s="13">
        <v>2</v>
      </c>
      <c r="E28" s="13"/>
      <c r="F28" s="13"/>
      <c r="G28" s="48"/>
      <c r="H28" s="49"/>
      <c r="I28" s="48">
        <v>1</v>
      </c>
      <c r="J28" s="49"/>
      <c r="K28" s="3">
        <v>1</v>
      </c>
      <c r="L28" s="18">
        <v>1</v>
      </c>
      <c r="M28" s="3">
        <f t="shared" si="4"/>
        <v>2</v>
      </c>
      <c r="N28" s="3">
        <f t="shared" si="5"/>
        <v>0</v>
      </c>
      <c r="O28" s="10"/>
      <c r="P28" s="13">
        <f t="shared" si="3"/>
        <v>0</v>
      </c>
      <c r="Q28" s="13">
        <f t="shared" si="1"/>
        <v>1</v>
      </c>
    </row>
    <row r="29" spans="1:17" customFormat="1" ht="15.75" outlineLevel="1" thickBot="1"/>
    <row r="30" spans="1:17" ht="15.75" outlineLevel="1" thickBot="1">
      <c r="A30" s="2" t="s">
        <v>87</v>
      </c>
      <c r="B30" s="14" t="s">
        <v>88</v>
      </c>
      <c r="C30" s="14"/>
      <c r="D30" s="13">
        <v>4</v>
      </c>
      <c r="E30" s="13"/>
      <c r="F30" s="13"/>
      <c r="G30" s="13"/>
      <c r="H30" s="13"/>
      <c r="I30" s="13"/>
      <c r="J30" s="13"/>
      <c r="K30" s="3">
        <v>1</v>
      </c>
      <c r="L30" s="16"/>
      <c r="M30" s="3">
        <f t="shared" ref="M30" si="6">IF(L30=1,D30,E30)</f>
        <v>0</v>
      </c>
      <c r="N30" s="3" t="str">
        <f t="shared" ref="N30" si="7">IF(L30=1,F30,"")</f>
        <v/>
      </c>
      <c r="O30" s="10"/>
      <c r="P30" s="13">
        <f>IF($L30=1,G30,IF($L30=0,H30,""))</f>
        <v>0</v>
      </c>
      <c r="Q30" s="13">
        <f>IF($L30=1,I30,IF($L30=0,J30,""))</f>
        <v>0</v>
      </c>
    </row>
    <row r="31" spans="1:17" ht="15.75" outlineLevel="1" thickBot="1">
      <c r="A31" s="2" t="s">
        <v>87</v>
      </c>
      <c r="B31" s="14" t="s">
        <v>89</v>
      </c>
      <c r="C31" s="14"/>
      <c r="D31" s="25"/>
      <c r="E31" s="26"/>
      <c r="F31" s="26"/>
      <c r="G31" s="26"/>
      <c r="H31" s="26"/>
      <c r="I31" s="26"/>
      <c r="J31" s="27"/>
      <c r="K31" s="3">
        <v>1</v>
      </c>
      <c r="L31" s="18"/>
      <c r="M31" s="3">
        <f t="shared" ref="M31" si="8">IF(L31=1,D31,E31)</f>
        <v>0</v>
      </c>
      <c r="N31" s="3" t="str">
        <f t="shared" ref="N31" si="9">IF(L31=1,F31,"")</f>
        <v/>
      </c>
      <c r="O31" s="10"/>
      <c r="P31" s="13">
        <f>IF($L31=1,G31,IF($L31=0,H31,""))</f>
        <v>0</v>
      </c>
      <c r="Q31" s="13">
        <f>IF($L31=1,I31,IF($L31=0,J31,""))</f>
        <v>0</v>
      </c>
    </row>
    <row r="32" spans="1:17" customFormat="1" ht="15.75" outlineLevel="1" thickBot="1"/>
    <row r="33" spans="1:17" ht="15.75" outlineLevel="1" thickBot="1">
      <c r="A33" s="2" t="s">
        <v>90</v>
      </c>
      <c r="B33" s="14" t="s">
        <v>16</v>
      </c>
      <c r="D33" s="13"/>
      <c r="E33" s="13"/>
      <c r="F33" s="37"/>
      <c r="G33" s="13"/>
      <c r="H33" s="13"/>
      <c r="I33" s="13"/>
      <c r="J33" s="13"/>
      <c r="K33" s="3">
        <v>1</v>
      </c>
      <c r="L33" s="16"/>
      <c r="M33" s="3">
        <f t="shared" ref="M33:M47" si="10">IF(L33=1,D33,E33)</f>
        <v>0</v>
      </c>
      <c r="N33" s="3" t="str">
        <f t="shared" ref="N33:N47" si="11">IF(L33=1,F33,"")</f>
        <v/>
      </c>
      <c r="O33" s="10"/>
      <c r="P33" s="13">
        <f t="shared" ref="P33:P47" si="12">IF($L33=1,G33,IF($L33=0,H33,""))</f>
        <v>0</v>
      </c>
      <c r="Q33" s="13">
        <f t="shared" ref="Q33:Q47" si="13">IF($L33=1,I33,IF($L33=0,J33,""))</f>
        <v>0</v>
      </c>
    </row>
    <row r="34" spans="1:17" outlineLevel="1">
      <c r="A34" s="2" t="s">
        <v>90</v>
      </c>
      <c r="B34" s="14" t="s">
        <v>91</v>
      </c>
      <c r="C34" s="2">
        <v>1</v>
      </c>
      <c r="D34" s="13"/>
      <c r="E34" s="13"/>
      <c r="F34" s="13">
        <v>1</v>
      </c>
      <c r="G34" s="13"/>
      <c r="H34" s="13"/>
      <c r="I34" s="13"/>
      <c r="J34" s="13"/>
      <c r="K34" s="3">
        <f>IF($L$5=1,0,IF(L35=1,0,IF(L36=1,0,1)))</f>
        <v>1</v>
      </c>
      <c r="L34" s="17"/>
      <c r="M34" s="3">
        <f t="shared" si="10"/>
        <v>0</v>
      </c>
      <c r="N34" s="3" t="str">
        <f t="shared" si="11"/>
        <v/>
      </c>
      <c r="O34" s="10"/>
      <c r="P34" s="13">
        <f t="shared" si="12"/>
        <v>0</v>
      </c>
      <c r="Q34" s="13">
        <f t="shared" si="13"/>
        <v>0</v>
      </c>
    </row>
    <row r="35" spans="1:17" outlineLevel="1">
      <c r="A35" s="2" t="s">
        <v>90</v>
      </c>
      <c r="B35" s="14" t="s">
        <v>92</v>
      </c>
      <c r="C35" s="2">
        <v>1</v>
      </c>
      <c r="D35" s="13"/>
      <c r="E35" s="13"/>
      <c r="F35" s="13">
        <v>2</v>
      </c>
      <c r="G35" s="13"/>
      <c r="H35" s="13"/>
      <c r="I35" s="13">
        <v>-2</v>
      </c>
      <c r="J35" s="13"/>
      <c r="K35" s="3">
        <f>IF($L$5=1,0,IF(L34=1,0,IF(L36=1,0,1)))</f>
        <v>1</v>
      </c>
      <c r="L35" s="17"/>
      <c r="M35" s="3">
        <f t="shared" si="10"/>
        <v>0</v>
      </c>
      <c r="N35" s="3" t="str">
        <f t="shared" si="11"/>
        <v/>
      </c>
      <c r="O35" s="10"/>
      <c r="P35" s="13">
        <f t="shared" si="12"/>
        <v>0</v>
      </c>
      <c r="Q35" s="13">
        <f t="shared" si="13"/>
        <v>0</v>
      </c>
    </row>
    <row r="36" spans="1:17" outlineLevel="1">
      <c r="A36" s="2" t="s">
        <v>90</v>
      </c>
      <c r="B36" s="14" t="s">
        <v>93</v>
      </c>
      <c r="C36" s="2">
        <v>1</v>
      </c>
      <c r="D36" s="13"/>
      <c r="E36" s="13"/>
      <c r="F36" s="13">
        <v>3</v>
      </c>
      <c r="G36" s="13"/>
      <c r="H36" s="13"/>
      <c r="I36" s="13">
        <v>-1</v>
      </c>
      <c r="J36" s="13"/>
      <c r="K36" s="3">
        <f>IF($L$5=1,0,IF(L34=1,0,IF(L35=1,0,1)))</f>
        <v>1</v>
      </c>
      <c r="L36" s="17"/>
      <c r="M36" s="3">
        <f t="shared" si="10"/>
        <v>0</v>
      </c>
      <c r="N36" s="3" t="str">
        <f t="shared" si="11"/>
        <v/>
      </c>
      <c r="O36" s="10"/>
      <c r="P36" s="13">
        <f t="shared" si="12"/>
        <v>0</v>
      </c>
      <c r="Q36" s="13">
        <f t="shared" si="13"/>
        <v>0</v>
      </c>
    </row>
    <row r="37" spans="1:17" outlineLevel="1">
      <c r="A37" s="2" t="s">
        <v>90</v>
      </c>
      <c r="B37" s="14" t="s">
        <v>94</v>
      </c>
      <c r="D37" s="13"/>
      <c r="E37" s="13"/>
      <c r="F37" s="13">
        <v>1</v>
      </c>
      <c r="G37" s="13"/>
      <c r="H37" s="13"/>
      <c r="I37" s="13">
        <v>-1</v>
      </c>
      <c r="J37" s="13"/>
      <c r="K37" s="3">
        <v>1</v>
      </c>
      <c r="L37" s="17"/>
      <c r="M37" s="3">
        <f t="shared" si="10"/>
        <v>0</v>
      </c>
      <c r="N37" s="3" t="str">
        <f t="shared" si="11"/>
        <v/>
      </c>
      <c r="O37" s="10"/>
      <c r="P37" s="13">
        <f t="shared" si="12"/>
        <v>0</v>
      </c>
      <c r="Q37" s="13">
        <f t="shared" si="13"/>
        <v>0</v>
      </c>
    </row>
    <row r="38" spans="1:17" outlineLevel="1">
      <c r="A38" s="2" t="s">
        <v>90</v>
      </c>
      <c r="B38" s="14" t="s">
        <v>95</v>
      </c>
      <c r="C38" s="2">
        <v>2</v>
      </c>
      <c r="D38" s="13"/>
      <c r="E38" s="13"/>
      <c r="F38" s="13">
        <v>1</v>
      </c>
      <c r="G38" s="13"/>
      <c r="H38" s="13"/>
      <c r="I38" s="13"/>
      <c r="J38" s="13"/>
      <c r="K38" s="3">
        <f>IF($L$6=1,0,IF(L39=1,0,IF(L40=1,0,1)))</f>
        <v>1</v>
      </c>
      <c r="L38" s="17"/>
      <c r="M38" s="3">
        <f t="shared" si="10"/>
        <v>0</v>
      </c>
      <c r="N38" s="3" t="str">
        <f t="shared" si="11"/>
        <v/>
      </c>
      <c r="O38" s="10"/>
      <c r="P38" s="13">
        <f t="shared" si="12"/>
        <v>0</v>
      </c>
      <c r="Q38" s="13">
        <f t="shared" si="13"/>
        <v>0</v>
      </c>
    </row>
    <row r="39" spans="1:17" outlineLevel="1">
      <c r="A39" s="2" t="s">
        <v>90</v>
      </c>
      <c r="B39" s="14" t="s">
        <v>96</v>
      </c>
      <c r="C39" s="2">
        <v>2</v>
      </c>
      <c r="D39" s="13"/>
      <c r="E39" s="13"/>
      <c r="F39" s="13">
        <v>2</v>
      </c>
      <c r="G39" s="13"/>
      <c r="H39" s="13"/>
      <c r="I39" s="13">
        <v>-1</v>
      </c>
      <c r="J39" s="13"/>
      <c r="K39" s="3">
        <f>IF($L$6=1,0,IF(L40=1,0,IF(L38=1,0,1)))</f>
        <v>1</v>
      </c>
      <c r="L39" s="17"/>
      <c r="M39" s="3">
        <f t="shared" si="10"/>
        <v>0</v>
      </c>
      <c r="N39" s="3" t="str">
        <f t="shared" si="11"/>
        <v/>
      </c>
      <c r="O39" s="10"/>
      <c r="P39" s="13">
        <f t="shared" si="12"/>
        <v>0</v>
      </c>
      <c r="Q39" s="13">
        <f t="shared" si="13"/>
        <v>0</v>
      </c>
    </row>
    <row r="40" spans="1:17" outlineLevel="1">
      <c r="A40" s="2" t="s">
        <v>90</v>
      </c>
      <c r="B40" s="14" t="s">
        <v>97</v>
      </c>
      <c r="C40" s="2">
        <v>2</v>
      </c>
      <c r="D40" s="13">
        <v>1</v>
      </c>
      <c r="E40" s="13"/>
      <c r="F40" s="13">
        <v>4</v>
      </c>
      <c r="G40" s="13"/>
      <c r="H40" s="13"/>
      <c r="I40" s="13">
        <v>-2</v>
      </c>
      <c r="J40" s="13"/>
      <c r="K40" s="3">
        <f>IF($L$6=1,0,IF(L38=1,0,IF(L39=1,0,1)))</f>
        <v>1</v>
      </c>
      <c r="L40" s="17"/>
      <c r="M40" s="3">
        <f t="shared" si="10"/>
        <v>0</v>
      </c>
      <c r="N40" s="3" t="str">
        <f t="shared" si="11"/>
        <v/>
      </c>
      <c r="O40" s="10"/>
      <c r="P40" s="13">
        <f t="shared" si="12"/>
        <v>0</v>
      </c>
      <c r="Q40" s="13">
        <f t="shared" si="13"/>
        <v>0</v>
      </c>
    </row>
    <row r="41" spans="1:17" outlineLevel="1">
      <c r="A41" s="2" t="s">
        <v>90</v>
      </c>
      <c r="B41" s="14" t="s">
        <v>98</v>
      </c>
      <c r="D41" s="13"/>
      <c r="E41" s="13"/>
      <c r="F41" s="13">
        <v>1</v>
      </c>
      <c r="G41" s="13"/>
      <c r="H41" s="13"/>
      <c r="I41" s="13">
        <v>-1</v>
      </c>
      <c r="J41" s="13"/>
      <c r="K41" s="3">
        <f>IF(L42=1,0,1)</f>
        <v>1</v>
      </c>
      <c r="L41" s="17"/>
      <c r="M41" s="3">
        <f t="shared" si="10"/>
        <v>0</v>
      </c>
      <c r="N41" s="3" t="str">
        <f t="shared" si="11"/>
        <v/>
      </c>
      <c r="O41" s="10"/>
      <c r="P41" s="13">
        <f t="shared" si="12"/>
        <v>0</v>
      </c>
      <c r="Q41" s="13">
        <f t="shared" si="13"/>
        <v>0</v>
      </c>
    </row>
    <row r="42" spans="1:17" outlineLevel="1">
      <c r="A42" s="2" t="s">
        <v>90</v>
      </c>
      <c r="B42" s="14" t="s">
        <v>99</v>
      </c>
      <c r="D42" s="13">
        <v>1</v>
      </c>
      <c r="E42" s="13"/>
      <c r="F42" s="13">
        <v>3</v>
      </c>
      <c r="G42" s="13"/>
      <c r="H42" s="13"/>
      <c r="I42" s="13">
        <v>-2</v>
      </c>
      <c r="J42" s="13"/>
      <c r="K42" s="3">
        <f>IF(L41=1,0,1)</f>
        <v>1</v>
      </c>
      <c r="L42" s="17"/>
      <c r="M42" s="3">
        <f t="shared" si="10"/>
        <v>0</v>
      </c>
      <c r="N42" s="3" t="str">
        <f t="shared" si="11"/>
        <v/>
      </c>
      <c r="O42" s="10"/>
      <c r="P42" s="13">
        <f t="shared" si="12"/>
        <v>0</v>
      </c>
      <c r="Q42" s="13">
        <f t="shared" si="13"/>
        <v>0</v>
      </c>
    </row>
    <row r="43" spans="1:17" outlineLevel="1">
      <c r="A43" s="2" t="s">
        <v>90</v>
      </c>
      <c r="B43" s="14" t="s">
        <v>59</v>
      </c>
      <c r="C43" s="2">
        <v>3</v>
      </c>
      <c r="D43" s="13"/>
      <c r="E43" s="13"/>
      <c r="F43" s="13">
        <v>1</v>
      </c>
      <c r="G43" s="13"/>
      <c r="H43" s="13"/>
      <c r="I43" s="13"/>
      <c r="J43" s="13"/>
      <c r="K43" s="3">
        <f>IF($L$7=1,0,1)</f>
        <v>1</v>
      </c>
      <c r="L43" s="17"/>
      <c r="M43" s="3">
        <f t="shared" si="10"/>
        <v>0</v>
      </c>
      <c r="N43" s="3" t="str">
        <f t="shared" si="11"/>
        <v/>
      </c>
      <c r="O43" s="10"/>
      <c r="P43" s="13">
        <f t="shared" si="12"/>
        <v>0</v>
      </c>
      <c r="Q43" s="13">
        <f t="shared" si="13"/>
        <v>0</v>
      </c>
    </row>
    <row r="44" spans="1:17" outlineLevel="1">
      <c r="A44" s="2" t="s">
        <v>90</v>
      </c>
      <c r="B44" s="14" t="s">
        <v>100</v>
      </c>
      <c r="C44" s="2">
        <v>4</v>
      </c>
      <c r="D44" s="13"/>
      <c r="E44" s="13"/>
      <c r="F44" s="13">
        <v>1</v>
      </c>
      <c r="G44" s="13"/>
      <c r="H44" s="13"/>
      <c r="I44" s="13"/>
      <c r="J44" s="13"/>
      <c r="K44" s="3">
        <f>IF($L$8=1,0,IF(L45=1,0,1))</f>
        <v>1</v>
      </c>
      <c r="L44" s="17"/>
      <c r="M44" s="3">
        <f t="shared" si="10"/>
        <v>0</v>
      </c>
      <c r="N44" s="3" t="str">
        <f t="shared" si="11"/>
        <v/>
      </c>
      <c r="O44" s="10"/>
      <c r="P44" s="13">
        <f t="shared" si="12"/>
        <v>0</v>
      </c>
      <c r="Q44" s="13">
        <f t="shared" si="13"/>
        <v>0</v>
      </c>
    </row>
    <row r="45" spans="1:17" outlineLevel="1">
      <c r="A45" s="2" t="s">
        <v>90</v>
      </c>
      <c r="B45" s="14" t="s">
        <v>101</v>
      </c>
      <c r="C45" s="2">
        <v>4</v>
      </c>
      <c r="D45" s="13">
        <v>1</v>
      </c>
      <c r="E45" s="13"/>
      <c r="F45" s="13">
        <v>3</v>
      </c>
      <c r="G45" s="13"/>
      <c r="H45" s="13"/>
      <c r="I45" s="13"/>
      <c r="J45" s="13"/>
      <c r="K45" s="3">
        <f>IF($L$8=1,0,IF(L44=1,0,1))</f>
        <v>1</v>
      </c>
      <c r="L45" s="17"/>
      <c r="M45" s="3">
        <f t="shared" si="10"/>
        <v>0</v>
      </c>
      <c r="N45" s="3" t="str">
        <f t="shared" si="11"/>
        <v/>
      </c>
      <c r="O45" s="10"/>
      <c r="P45" s="13">
        <f t="shared" si="12"/>
        <v>0</v>
      </c>
      <c r="Q45" s="13">
        <f t="shared" si="13"/>
        <v>0</v>
      </c>
    </row>
    <row r="46" spans="1:17" outlineLevel="1">
      <c r="A46" s="2" t="s">
        <v>90</v>
      </c>
      <c r="B46" s="14" t="s">
        <v>102</v>
      </c>
      <c r="D46" s="13">
        <v>1</v>
      </c>
      <c r="E46" s="13"/>
      <c r="F46" s="13">
        <v>2</v>
      </c>
      <c r="G46" s="13"/>
      <c r="H46" s="13"/>
      <c r="I46" s="13"/>
      <c r="J46" s="13"/>
      <c r="K46" s="3">
        <v>1</v>
      </c>
      <c r="L46" s="17"/>
      <c r="M46" s="3">
        <f t="shared" si="10"/>
        <v>0</v>
      </c>
      <c r="N46" s="3" t="str">
        <f t="shared" si="11"/>
        <v/>
      </c>
      <c r="O46" s="10"/>
      <c r="P46" s="13">
        <f t="shared" si="12"/>
        <v>0</v>
      </c>
      <c r="Q46" s="13">
        <f t="shared" si="13"/>
        <v>0</v>
      </c>
    </row>
    <row r="47" spans="1:17" ht="15.75" outlineLevel="1" thickBot="1">
      <c r="A47" s="2" t="s">
        <v>90</v>
      </c>
      <c r="B47" s="14" t="s">
        <v>103</v>
      </c>
      <c r="D47" s="13"/>
      <c r="E47" s="13"/>
      <c r="F47" s="13">
        <v>1</v>
      </c>
      <c r="G47" s="13"/>
      <c r="H47" s="13"/>
      <c r="I47" s="13">
        <v>-1</v>
      </c>
      <c r="J47" s="13"/>
      <c r="K47" s="3">
        <v>1</v>
      </c>
      <c r="L47" s="18"/>
      <c r="M47" s="3">
        <f t="shared" si="10"/>
        <v>0</v>
      </c>
      <c r="N47" s="3" t="str">
        <f t="shared" si="11"/>
        <v/>
      </c>
      <c r="O47" s="10"/>
      <c r="P47" s="13">
        <f t="shared" si="12"/>
        <v>0</v>
      </c>
      <c r="Q47" s="13">
        <f t="shared" si="13"/>
        <v>0</v>
      </c>
    </row>
    <row r="48" spans="1:17" customFormat="1" ht="15.75" outlineLevel="1" thickBot="1"/>
    <row r="49" spans="1:17" outlineLevel="1">
      <c r="A49" s="4" t="s">
        <v>104</v>
      </c>
      <c r="B49" s="14" t="s">
        <v>105</v>
      </c>
      <c r="D49" s="28"/>
      <c r="E49" s="29"/>
      <c r="F49" s="29"/>
      <c r="G49" s="29"/>
      <c r="H49" s="29"/>
      <c r="I49" s="29"/>
      <c r="J49" s="34"/>
      <c r="K49" s="3">
        <v>1</v>
      </c>
      <c r="L49" s="16"/>
      <c r="M49" s="3">
        <f t="shared" ref="M49:M57" si="14">IF(L49=1,D49,E49)</f>
        <v>0</v>
      </c>
      <c r="N49" s="3" t="str">
        <f t="shared" ref="N49:N57" si="15">IF(L49=1,F49,"")</f>
        <v/>
      </c>
      <c r="O49" s="10"/>
      <c r="P49" s="13">
        <f t="shared" ref="P49:P57" si="16">IF($L49=1,G49,IF($L49=0,H49,""))</f>
        <v>0</v>
      </c>
      <c r="Q49" s="13">
        <f t="shared" ref="Q49:Q57" si="17">IF($L49=1,I49,IF($L49=0,J49,""))</f>
        <v>0</v>
      </c>
    </row>
    <row r="50" spans="1:17" outlineLevel="1">
      <c r="A50" s="4" t="s">
        <v>104</v>
      </c>
      <c r="B50" s="14" t="s">
        <v>106</v>
      </c>
      <c r="D50" s="30"/>
      <c r="E50" s="31"/>
      <c r="F50" s="31"/>
      <c r="G50" s="31"/>
      <c r="H50" s="31"/>
      <c r="I50" s="31"/>
      <c r="J50" s="35"/>
      <c r="K50" s="3">
        <v>1</v>
      </c>
      <c r="L50" s="17"/>
      <c r="M50" s="3">
        <f t="shared" si="14"/>
        <v>0</v>
      </c>
      <c r="N50" s="3" t="str">
        <f t="shared" si="15"/>
        <v/>
      </c>
      <c r="O50" s="10"/>
      <c r="P50" s="13">
        <f t="shared" si="16"/>
        <v>0</v>
      </c>
      <c r="Q50" s="13">
        <f t="shared" si="17"/>
        <v>0</v>
      </c>
    </row>
    <row r="51" spans="1:17" outlineLevel="1">
      <c r="A51" s="4" t="s">
        <v>104</v>
      </c>
      <c r="B51" s="14" t="s">
        <v>107</v>
      </c>
      <c r="D51" s="30"/>
      <c r="E51" s="31"/>
      <c r="F51" s="31"/>
      <c r="G51" s="31"/>
      <c r="H51" s="31"/>
      <c r="I51" s="31"/>
      <c r="J51" s="35"/>
      <c r="K51" s="3">
        <v>1</v>
      </c>
      <c r="L51" s="17"/>
      <c r="M51" s="3">
        <f t="shared" si="14"/>
        <v>0</v>
      </c>
      <c r="N51" s="3" t="str">
        <f t="shared" si="15"/>
        <v/>
      </c>
      <c r="O51" s="10"/>
      <c r="P51" s="13">
        <f t="shared" si="16"/>
        <v>0</v>
      </c>
      <c r="Q51" s="13">
        <f t="shared" si="17"/>
        <v>0</v>
      </c>
    </row>
    <row r="52" spans="1:17" outlineLevel="1">
      <c r="A52" s="4" t="s">
        <v>104</v>
      </c>
      <c r="B52" s="14" t="s">
        <v>108</v>
      </c>
      <c r="D52" s="30"/>
      <c r="E52" s="31"/>
      <c r="F52" s="31"/>
      <c r="G52" s="31"/>
      <c r="H52" s="31"/>
      <c r="I52" s="31"/>
      <c r="J52" s="35"/>
      <c r="K52" s="3">
        <v>1</v>
      </c>
      <c r="L52" s="17"/>
      <c r="M52" s="3">
        <f t="shared" si="14"/>
        <v>0</v>
      </c>
      <c r="N52" s="3" t="str">
        <f t="shared" si="15"/>
        <v/>
      </c>
      <c r="O52" s="10"/>
      <c r="P52" s="13">
        <f t="shared" si="16"/>
        <v>0</v>
      </c>
      <c r="Q52" s="13">
        <f t="shared" si="17"/>
        <v>0</v>
      </c>
    </row>
    <row r="53" spans="1:17" outlineLevel="1">
      <c r="A53" s="4" t="s">
        <v>104</v>
      </c>
      <c r="B53" s="14" t="s">
        <v>109</v>
      </c>
      <c r="D53" s="30"/>
      <c r="E53" s="31"/>
      <c r="F53" s="31"/>
      <c r="G53" s="31"/>
      <c r="H53" s="31"/>
      <c r="I53" s="31"/>
      <c r="J53" s="35"/>
      <c r="K53" s="3">
        <v>1</v>
      </c>
      <c r="L53" s="17"/>
      <c r="M53" s="3">
        <f t="shared" si="14"/>
        <v>0</v>
      </c>
      <c r="N53" s="3" t="str">
        <f t="shared" si="15"/>
        <v/>
      </c>
      <c r="O53" s="10"/>
      <c r="P53" s="13">
        <f t="shared" si="16"/>
        <v>0</v>
      </c>
      <c r="Q53" s="13">
        <f t="shared" si="17"/>
        <v>0</v>
      </c>
    </row>
    <row r="54" spans="1:17" outlineLevel="1">
      <c r="A54" s="4" t="s">
        <v>104</v>
      </c>
      <c r="B54" s="14" t="s">
        <v>110</v>
      </c>
      <c r="D54" s="30"/>
      <c r="E54" s="31"/>
      <c r="F54" s="31"/>
      <c r="G54" s="31"/>
      <c r="H54" s="31"/>
      <c r="I54" s="31"/>
      <c r="J54" s="35"/>
      <c r="K54" s="3">
        <v>1</v>
      </c>
      <c r="L54" s="17"/>
      <c r="M54" s="3">
        <f t="shared" si="14"/>
        <v>0</v>
      </c>
      <c r="N54" s="3" t="str">
        <f t="shared" si="15"/>
        <v/>
      </c>
      <c r="O54" s="10"/>
      <c r="P54" s="13">
        <f t="shared" si="16"/>
        <v>0</v>
      </c>
      <c r="Q54" s="13">
        <f t="shared" si="17"/>
        <v>0</v>
      </c>
    </row>
    <row r="55" spans="1:17" outlineLevel="1">
      <c r="A55" s="4" t="s">
        <v>104</v>
      </c>
      <c r="B55" s="14" t="s">
        <v>111</v>
      </c>
      <c r="D55" s="30"/>
      <c r="E55" s="31"/>
      <c r="F55" s="31"/>
      <c r="G55" s="31"/>
      <c r="H55" s="31"/>
      <c r="I55" s="31"/>
      <c r="J55" s="35"/>
      <c r="K55" s="3">
        <v>1</v>
      </c>
      <c r="L55" s="17"/>
      <c r="M55" s="3">
        <f t="shared" si="14"/>
        <v>0</v>
      </c>
      <c r="N55" s="3" t="str">
        <f t="shared" si="15"/>
        <v/>
      </c>
      <c r="O55" s="10"/>
      <c r="P55" s="13">
        <f t="shared" si="16"/>
        <v>0</v>
      </c>
      <c r="Q55" s="13">
        <f t="shared" si="17"/>
        <v>0</v>
      </c>
    </row>
    <row r="56" spans="1:17" outlineLevel="1">
      <c r="A56" s="4" t="s">
        <v>104</v>
      </c>
      <c r="B56" s="14" t="s">
        <v>112</v>
      </c>
      <c r="D56" s="30"/>
      <c r="E56" s="31"/>
      <c r="F56" s="31"/>
      <c r="G56" s="31"/>
      <c r="H56" s="31"/>
      <c r="I56" s="31"/>
      <c r="J56" s="35"/>
      <c r="K56" s="3">
        <v>1</v>
      </c>
      <c r="L56" s="17"/>
      <c r="M56" s="3">
        <f t="shared" si="14"/>
        <v>0</v>
      </c>
      <c r="N56" s="3" t="str">
        <f t="shared" si="15"/>
        <v/>
      </c>
      <c r="O56" s="10"/>
      <c r="P56" s="13">
        <f t="shared" si="16"/>
        <v>0</v>
      </c>
      <c r="Q56" s="13">
        <f t="shared" si="17"/>
        <v>0</v>
      </c>
    </row>
    <row r="57" spans="1:17" ht="15.75" outlineLevel="1" thickBot="1">
      <c r="A57" s="4" t="s">
        <v>104</v>
      </c>
      <c r="B57" s="14" t="s">
        <v>112</v>
      </c>
      <c r="D57" s="32"/>
      <c r="E57" s="33"/>
      <c r="F57" s="33"/>
      <c r="G57" s="33"/>
      <c r="H57" s="33"/>
      <c r="I57" s="33"/>
      <c r="J57" s="36"/>
      <c r="K57" s="3">
        <v>1</v>
      </c>
      <c r="L57" s="18"/>
      <c r="M57" s="3">
        <f t="shared" si="14"/>
        <v>0</v>
      </c>
      <c r="N57" s="3" t="str">
        <f t="shared" si="15"/>
        <v/>
      </c>
      <c r="O57" s="10"/>
      <c r="P57" s="13">
        <f t="shared" si="16"/>
        <v>0</v>
      </c>
      <c r="Q57" s="13">
        <f t="shared" si="17"/>
        <v>0</v>
      </c>
    </row>
    <row r="58" spans="1:17" customFormat="1" outlineLevel="1"/>
    <row r="59" spans="1:17" outlineLevel="1">
      <c r="A59" s="4" t="s">
        <v>113</v>
      </c>
      <c r="B59" s="14" t="s">
        <v>114</v>
      </c>
      <c r="D59" s="13"/>
      <c r="E59" s="13"/>
      <c r="F59" s="13"/>
      <c r="G59" s="13">
        <v>10</v>
      </c>
      <c r="H59" s="13"/>
      <c r="I59" s="13">
        <v>1</v>
      </c>
      <c r="J59" s="13"/>
      <c r="K59" s="3"/>
      <c r="L59" s="3"/>
      <c r="M59" s="3"/>
      <c r="N59" s="3"/>
      <c r="O59" s="10"/>
      <c r="P59" s="3"/>
      <c r="Q59" s="3">
        <f>IF(SUM(P$9:P$57)&gt;=G59,I59,0)</f>
        <v>1</v>
      </c>
    </row>
    <row r="60" spans="1:17" outlineLevel="1">
      <c r="A60" s="4" t="s">
        <v>113</v>
      </c>
      <c r="B60" s="14" t="s">
        <v>115</v>
      </c>
      <c r="D60" s="13"/>
      <c r="E60" s="13"/>
      <c r="F60" s="13"/>
      <c r="G60" s="13">
        <v>7</v>
      </c>
      <c r="H60" s="13"/>
      <c r="I60" s="13">
        <v>1</v>
      </c>
      <c r="J60" s="13"/>
      <c r="K60" s="3"/>
      <c r="L60" s="3"/>
      <c r="M60" s="3"/>
      <c r="N60" s="3"/>
      <c r="O60" s="10"/>
      <c r="P60" s="3"/>
      <c r="Q60" s="3">
        <f>IF(SUM(P$9:P$57)&gt;=G60,I60,0)</f>
        <v>1</v>
      </c>
    </row>
    <row r="61" spans="1:17" outlineLevel="1">
      <c r="A61" s="4" t="s">
        <v>113</v>
      </c>
      <c r="B61" s="14" t="s">
        <v>116</v>
      </c>
      <c r="D61" s="13"/>
      <c r="E61" s="13"/>
      <c r="F61" s="13"/>
      <c r="G61" s="13">
        <v>-2</v>
      </c>
      <c r="H61" s="13"/>
      <c r="I61" s="13">
        <v>-1</v>
      </c>
      <c r="J61" s="13"/>
      <c r="K61" s="3"/>
      <c r="L61" s="3"/>
      <c r="M61" s="3"/>
      <c r="N61" s="3"/>
      <c r="O61" s="10"/>
      <c r="P61" s="3"/>
      <c r="Q61" s="3">
        <f>IF(SUM(P$9:P$57)&lt;=G61,I61,0)</f>
        <v>0</v>
      </c>
    </row>
    <row r="62" spans="1:17" outlineLevel="1">
      <c r="A62" s="4" t="s">
        <v>113</v>
      </c>
      <c r="B62" s="14" t="s">
        <v>117</v>
      </c>
      <c r="D62" s="13"/>
      <c r="E62" s="13"/>
      <c r="F62" s="13"/>
      <c r="G62" s="13">
        <v>-5</v>
      </c>
      <c r="H62" s="13"/>
      <c r="I62" s="13">
        <v>-1</v>
      </c>
      <c r="J62" s="13"/>
      <c r="K62" s="3"/>
      <c r="L62" s="3"/>
      <c r="M62" s="3"/>
      <c r="N62" s="3"/>
      <c r="O62" s="10"/>
      <c r="P62" s="3"/>
      <c r="Q62" s="3">
        <f>IF(SUM(P$9:P$57)&lt;=G62,I62,0)</f>
        <v>0</v>
      </c>
    </row>
    <row r="63" spans="1:17" ht="15.75" outlineLevel="1" thickBot="1"/>
    <row r="64" spans="1:17" ht="15.75" thickBot="1">
      <c r="A64" s="5" t="s">
        <v>118</v>
      </c>
      <c r="B64" s="15" t="s">
        <v>127</v>
      </c>
      <c r="C64" s="6"/>
      <c r="D64" s="6"/>
      <c r="E64" s="6"/>
      <c r="F64" s="6"/>
      <c r="G64" s="6"/>
      <c r="H64" s="6"/>
      <c r="I64" s="6"/>
      <c r="J64" s="6"/>
      <c r="K64" s="6"/>
      <c r="L64" s="6"/>
      <c r="M64" s="7">
        <f>SUM(M5:M57)</f>
        <v>39</v>
      </c>
      <c r="N64" s="8">
        <f>SUM(N5:N57)</f>
        <v>9</v>
      </c>
      <c r="O64" s="12">
        <f>N64-M64</f>
        <v>-30</v>
      </c>
      <c r="P64" s="11">
        <f>SUM(P5:P57)</f>
        <v>12</v>
      </c>
      <c r="Q64" s="9">
        <f>SUM(Q5:Q57)</f>
        <v>14</v>
      </c>
    </row>
  </sheetData>
  <mergeCells count="2">
    <mergeCell ref="D2:J2"/>
    <mergeCell ref="M2:Q2"/>
  </mergeCells>
  <conditionalFormatting sqref="K10:K28">
    <cfRule type="cellIs" dxfId="69" priority="12" operator="equal">
      <formula>0</formula>
    </cfRule>
  </conditionalFormatting>
  <conditionalFormatting sqref="K30:K31">
    <cfRule type="cellIs" dxfId="68" priority="7" operator="equal">
      <formula>0</formula>
    </cfRule>
  </conditionalFormatting>
  <conditionalFormatting sqref="K33:K47">
    <cfRule type="cellIs" dxfId="67" priority="13" operator="equal">
      <formula>0</formula>
    </cfRule>
  </conditionalFormatting>
  <conditionalFormatting sqref="K49:K57">
    <cfRule type="cellIs" dxfId="66" priority="1" operator="equal">
      <formula>0</formula>
    </cfRule>
  </conditionalFormatting>
  <conditionalFormatting sqref="M5:M8 M10:M28 M33:M47">
    <cfRule type="cellIs" dxfId="65" priority="16" operator="notEqual">
      <formula>0</formula>
    </cfRule>
  </conditionalFormatting>
  <conditionalFormatting sqref="M30:M31">
    <cfRule type="cellIs" dxfId="64" priority="6" operator="notEqual">
      <formula>0</formula>
    </cfRule>
  </conditionalFormatting>
  <conditionalFormatting sqref="M49:M57">
    <cfRule type="cellIs" dxfId="63" priority="3" operator="notEqual">
      <formula>0</formula>
    </cfRule>
  </conditionalFormatting>
  <conditionalFormatting sqref="M5:P8 M10:Q28 M33:Q47">
    <cfRule type="cellIs" dxfId="62" priority="15" operator="equal">
      <formula>0</formula>
    </cfRule>
  </conditionalFormatting>
  <conditionalFormatting sqref="M30:Q31">
    <cfRule type="cellIs" dxfId="61" priority="5" operator="equal">
      <formula>0</formula>
    </cfRule>
  </conditionalFormatting>
  <conditionalFormatting sqref="M49:Q57">
    <cfRule type="cellIs" dxfId="60" priority="2" operator="equal">
      <formula>0</formula>
    </cfRule>
  </conditionalFormatting>
  <conditionalFormatting sqref="N4:P8 N10:Q28 N33:Q47 N49:Q57">
    <cfRule type="cellIs" dxfId="59" priority="14" operator="notEqual">
      <formula>0</formula>
    </cfRule>
  </conditionalFormatting>
  <conditionalFormatting sqref="N30:Q31">
    <cfRule type="cellIs" dxfId="58" priority="4" operator="notEqual">
      <formula>0</formula>
    </cfRule>
  </conditionalFormatting>
  <conditionalFormatting sqref="O64">
    <cfRule type="cellIs" dxfId="57" priority="17" operator="notEqual">
      <formula>0</formula>
    </cfRule>
  </conditionalFormatting>
  <conditionalFormatting sqref="P64:Q64">
    <cfRule type="cellIs" dxfId="56" priority="10" operator="greaterThan">
      <formula>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52843-4417-464D-8A44-09D674A5EA0D}">
  <sheetPr>
    <tabColor theme="5" tint="0.79998168889431442"/>
  </sheetPr>
  <dimension ref="A1:Q64"/>
  <sheetViews>
    <sheetView showGridLines="0" topLeftCell="A46" zoomScale="63" zoomScaleNormal="70" workbookViewId="0">
      <selection activeCell="G10" sqref="G10:J28"/>
    </sheetView>
  </sheetViews>
  <sheetFormatPr defaultColWidth="11.42578125" defaultRowHeight="15" outlineLevelRow="1" outlineLevelCol="1"/>
  <cols>
    <col min="1" max="1" width="24.85546875" style="2" customWidth="1"/>
    <col min="2" max="2" width="44.42578125" style="14" customWidth="1"/>
    <col min="3" max="3" width="32.85546875" style="2" customWidth="1"/>
    <col min="4" max="10" width="16.140625" style="2" hidden="1" customWidth="1" outlineLevel="1"/>
    <col min="11" max="11" width="16.140625" style="2" customWidth="1" collapsed="1"/>
    <col min="12" max="17" width="16.140625" style="2" customWidth="1"/>
    <col min="18" max="16384" width="11.42578125" style="2"/>
  </cols>
  <sheetData>
    <row r="1" spans="1:17" ht="15.75" thickBot="1">
      <c r="A1" s="19" t="s">
        <v>42</v>
      </c>
      <c r="B1" s="20" t="s">
        <v>43</v>
      </c>
    </row>
    <row r="2" spans="1:17" ht="15.75" thickBot="1">
      <c r="A2" s="21"/>
      <c r="B2" s="22" t="s">
        <v>44</v>
      </c>
      <c r="D2" s="72" t="s">
        <v>119</v>
      </c>
      <c r="E2" s="73"/>
      <c r="F2" s="73"/>
      <c r="G2" s="73"/>
      <c r="H2" s="73"/>
      <c r="I2" s="73"/>
      <c r="J2" s="74"/>
      <c r="M2" s="72" t="s">
        <v>22</v>
      </c>
      <c r="N2" s="73"/>
      <c r="O2" s="75"/>
      <c r="P2" s="73"/>
      <c r="Q2" s="74"/>
    </row>
    <row r="3" spans="1:17" s="23" customFormat="1" ht="35.25" customHeight="1" thickBot="1">
      <c r="D3" s="23" t="s">
        <v>120</v>
      </c>
      <c r="E3" s="23" t="s">
        <v>121</v>
      </c>
      <c r="F3" s="23" t="s">
        <v>122</v>
      </c>
      <c r="G3" s="23" t="s">
        <v>123</v>
      </c>
      <c r="H3" s="23" t="s">
        <v>121</v>
      </c>
      <c r="I3" s="23" t="s">
        <v>33</v>
      </c>
      <c r="J3" s="23" t="s">
        <v>121</v>
      </c>
      <c r="K3" s="23" t="s">
        <v>124</v>
      </c>
      <c r="L3" s="23" t="s">
        <v>11</v>
      </c>
      <c r="M3" s="23" t="s">
        <v>128</v>
      </c>
      <c r="N3" s="23" t="s">
        <v>129</v>
      </c>
      <c r="O3" s="24" t="s">
        <v>19</v>
      </c>
      <c r="P3" s="23" t="s">
        <v>24</v>
      </c>
      <c r="Q3" s="23" t="s">
        <v>33</v>
      </c>
    </row>
    <row r="4" spans="1:17" ht="15.75" thickBot="1"/>
    <row r="5" spans="1:17" outlineLevel="1">
      <c r="A5" s="2" t="s">
        <v>56</v>
      </c>
      <c r="B5" s="1">
        <v>1</v>
      </c>
      <c r="C5" s="2" t="s">
        <v>57</v>
      </c>
      <c r="D5" s="3"/>
      <c r="E5" s="3"/>
      <c r="F5" s="3"/>
      <c r="G5" s="3"/>
      <c r="H5" s="3"/>
      <c r="I5" s="3"/>
      <c r="J5" s="3"/>
      <c r="K5" s="3">
        <v>1</v>
      </c>
      <c r="L5" s="16">
        <v>1</v>
      </c>
      <c r="M5" s="3">
        <f>IF(L5=1,D5,E5)</f>
        <v>0</v>
      </c>
      <c r="N5" s="3">
        <f>IF(L5=1,F5,"")</f>
        <v>0</v>
      </c>
      <c r="O5" s="10"/>
      <c r="P5" s="3"/>
      <c r="Q5" s="3"/>
    </row>
    <row r="6" spans="1:17" outlineLevel="1">
      <c r="A6" s="2" t="s">
        <v>56</v>
      </c>
      <c r="B6" s="1">
        <v>2</v>
      </c>
      <c r="C6" s="2" t="s">
        <v>58</v>
      </c>
      <c r="D6" s="3"/>
      <c r="E6" s="3"/>
      <c r="F6" s="3"/>
      <c r="G6" s="3"/>
      <c r="H6" s="3"/>
      <c r="I6" s="3"/>
      <c r="J6" s="3"/>
      <c r="K6" s="3">
        <v>1</v>
      </c>
      <c r="L6" s="17"/>
      <c r="M6" s="3">
        <f>IF(L6=1,D6,E6)</f>
        <v>0</v>
      </c>
      <c r="N6" s="3" t="str">
        <f>IF(L6=1,F6,"")</f>
        <v/>
      </c>
      <c r="O6" s="10"/>
      <c r="P6" s="3"/>
      <c r="Q6" s="3"/>
    </row>
    <row r="7" spans="1:17" outlineLevel="1">
      <c r="A7" s="2" t="s">
        <v>56</v>
      </c>
      <c r="B7" s="1">
        <v>3</v>
      </c>
      <c r="C7" s="2" t="s">
        <v>59</v>
      </c>
      <c r="D7" s="3"/>
      <c r="E7" s="3"/>
      <c r="F7" s="3"/>
      <c r="G7" s="3"/>
      <c r="H7" s="3"/>
      <c r="I7" s="3"/>
      <c r="J7" s="3"/>
      <c r="K7" s="3">
        <v>1</v>
      </c>
      <c r="L7" s="17"/>
      <c r="M7" s="3">
        <f>IF(L7=1,D7,E7)</f>
        <v>0</v>
      </c>
      <c r="N7" s="3" t="str">
        <f>IF(L7=1,F7,"")</f>
        <v/>
      </c>
      <c r="O7" s="10"/>
      <c r="P7" s="3"/>
      <c r="Q7" s="3"/>
    </row>
    <row r="8" spans="1:17" ht="15.75" outlineLevel="1" thickBot="1">
      <c r="A8" s="2" t="s">
        <v>56</v>
      </c>
      <c r="B8" s="1">
        <v>4</v>
      </c>
      <c r="C8" s="2" t="s">
        <v>60</v>
      </c>
      <c r="D8" s="3"/>
      <c r="E8" s="3"/>
      <c r="F8" s="3"/>
      <c r="G8" s="3"/>
      <c r="H8" s="3"/>
      <c r="I8" s="3"/>
      <c r="J8" s="3"/>
      <c r="K8" s="3">
        <v>1</v>
      </c>
      <c r="L8" s="18"/>
      <c r="M8" s="3">
        <f>IF(L8=1,D8,E8)</f>
        <v>0</v>
      </c>
      <c r="N8" s="3" t="str">
        <f>IF(L8=1,F8,"")</f>
        <v/>
      </c>
      <c r="O8" s="10"/>
      <c r="P8" s="3"/>
      <c r="Q8" s="3"/>
    </row>
    <row r="9" spans="1:17" customFormat="1" ht="15.75" thickBot="1"/>
    <row r="10" spans="1:17">
      <c r="A10" s="2" t="s">
        <v>61</v>
      </c>
      <c r="B10" s="14" t="s">
        <v>62</v>
      </c>
      <c r="C10" s="14" t="s">
        <v>63</v>
      </c>
      <c r="D10" s="13">
        <v>5</v>
      </c>
      <c r="E10" s="13"/>
      <c r="F10" s="13">
        <v>1</v>
      </c>
      <c r="G10" s="46">
        <v>1</v>
      </c>
      <c r="H10" s="47">
        <v>-2</v>
      </c>
      <c r="I10" s="46">
        <v>1</v>
      </c>
      <c r="J10" s="47">
        <v>-2</v>
      </c>
      <c r="K10" s="3">
        <f>IF(L11=1,0,1)</f>
        <v>0</v>
      </c>
      <c r="L10" s="16"/>
      <c r="M10" s="3">
        <f>IF(L10=1,D10,E10)</f>
        <v>0</v>
      </c>
      <c r="N10" s="3" t="str">
        <f t="shared" ref="N10:N17" si="0">IF(L10=1,F10,"")</f>
        <v/>
      </c>
      <c r="O10" s="10"/>
      <c r="P10" s="13" t="str">
        <f>IF(K10=0,"",IF($L10=1,G10,IF($L10=0,H10,"")))</f>
        <v/>
      </c>
      <c r="Q10" s="13" t="str">
        <f>IF(K10=0,"",IF($L10=1,I10,IF($L10=0,J10,"")))</f>
        <v/>
      </c>
    </row>
    <row r="11" spans="1:17">
      <c r="A11" s="2" t="s">
        <v>61</v>
      </c>
      <c r="B11" s="14" t="s">
        <v>64</v>
      </c>
      <c r="C11" s="14" t="s">
        <v>63</v>
      </c>
      <c r="D11" s="13">
        <v>6</v>
      </c>
      <c r="E11" s="13"/>
      <c r="F11" s="13">
        <v>2</v>
      </c>
      <c r="G11" s="46">
        <f>2</f>
        <v>2</v>
      </c>
      <c r="H11" s="47">
        <v>-2</v>
      </c>
      <c r="I11" s="46">
        <f>2</f>
        <v>2</v>
      </c>
      <c r="J11" s="47">
        <v>-2</v>
      </c>
      <c r="K11" s="3">
        <f>IF(L10=1,0,1)</f>
        <v>1</v>
      </c>
      <c r="L11" s="17">
        <v>1</v>
      </c>
      <c r="M11" s="3">
        <f>IF(L11=1,D11,E11)</f>
        <v>6</v>
      </c>
      <c r="N11" s="3">
        <f t="shared" si="0"/>
        <v>2</v>
      </c>
      <c r="O11" s="10"/>
      <c r="P11" s="13">
        <f>IF(K11=0,"",IF($L11=1,G11,IF($L11=0,H11,"")))</f>
        <v>2</v>
      </c>
      <c r="Q11" s="13">
        <f t="shared" ref="Q11:Q28" si="1">IF(K11=0,"",IF($L11=1,I11,IF($L11=0,J11,"")))</f>
        <v>2</v>
      </c>
    </row>
    <row r="12" spans="1:17">
      <c r="A12" s="2" t="s">
        <v>61</v>
      </c>
      <c r="B12" s="14" t="s">
        <v>65</v>
      </c>
      <c r="C12" s="14" t="s">
        <v>66</v>
      </c>
      <c r="D12" s="13">
        <v>4</v>
      </c>
      <c r="E12" s="13"/>
      <c r="F12" s="13"/>
      <c r="G12" s="46">
        <v>1</v>
      </c>
      <c r="H12" s="47">
        <v>-2</v>
      </c>
      <c r="I12" s="46">
        <v>1</v>
      </c>
      <c r="J12" s="47">
        <v>-2</v>
      </c>
      <c r="K12" s="3">
        <f>IF(L13=1,0,1)</f>
        <v>0</v>
      </c>
      <c r="L12" s="17"/>
      <c r="M12" s="3">
        <f t="shared" ref="M12:M18" si="2">IF(L12=1,D12,E12)</f>
        <v>0</v>
      </c>
      <c r="N12" s="3" t="str">
        <f t="shared" si="0"/>
        <v/>
      </c>
      <c r="O12" s="10"/>
      <c r="P12" s="13" t="str">
        <f t="shared" ref="P12:P28" si="3">IF(K12=0,"",IF($L12=1,G12,IF($L12=0,H12,"")))</f>
        <v/>
      </c>
      <c r="Q12" s="13" t="str">
        <f t="shared" si="1"/>
        <v/>
      </c>
    </row>
    <row r="13" spans="1:17">
      <c r="A13" s="2" t="s">
        <v>61</v>
      </c>
      <c r="B13" s="14" t="s">
        <v>67</v>
      </c>
      <c r="C13" s="14" t="s">
        <v>66</v>
      </c>
      <c r="D13" s="13">
        <v>4</v>
      </c>
      <c r="E13" s="13"/>
      <c r="F13" s="13"/>
      <c r="G13" s="46">
        <v>2</v>
      </c>
      <c r="H13" s="47">
        <v>-2</v>
      </c>
      <c r="I13" s="46">
        <v>2</v>
      </c>
      <c r="J13" s="47">
        <v>-2</v>
      </c>
      <c r="K13" s="3">
        <f>IF(L12=1,0,1)</f>
        <v>1</v>
      </c>
      <c r="L13" s="17">
        <v>1</v>
      </c>
      <c r="M13" s="3">
        <f t="shared" si="2"/>
        <v>4</v>
      </c>
      <c r="N13" s="3">
        <f t="shared" si="0"/>
        <v>0</v>
      </c>
      <c r="O13" s="10"/>
      <c r="P13" s="13">
        <f t="shared" si="3"/>
        <v>2</v>
      </c>
      <c r="Q13" s="13">
        <f t="shared" si="1"/>
        <v>2</v>
      </c>
    </row>
    <row r="14" spans="1:17">
      <c r="A14" s="2" t="s">
        <v>61</v>
      </c>
      <c r="B14" s="14" t="s">
        <v>68</v>
      </c>
      <c r="C14" s="14" t="s">
        <v>69</v>
      </c>
      <c r="D14" s="13">
        <v>4</v>
      </c>
      <c r="E14" s="13"/>
      <c r="F14" s="13"/>
      <c r="G14" s="46">
        <v>-2</v>
      </c>
      <c r="H14" s="47"/>
      <c r="I14" s="46">
        <v>1</v>
      </c>
      <c r="J14" s="47">
        <v>-2</v>
      </c>
      <c r="K14" s="3">
        <f>IF(L15=1,0,1)</f>
        <v>0</v>
      </c>
      <c r="L14" s="17"/>
      <c r="M14" s="3">
        <f t="shared" si="2"/>
        <v>0</v>
      </c>
      <c r="N14" s="3" t="str">
        <f t="shared" si="0"/>
        <v/>
      </c>
      <c r="O14" s="10"/>
      <c r="P14" s="13" t="str">
        <f t="shared" si="3"/>
        <v/>
      </c>
      <c r="Q14" s="13" t="str">
        <f t="shared" si="1"/>
        <v/>
      </c>
    </row>
    <row r="15" spans="1:17">
      <c r="A15" s="2" t="s">
        <v>61</v>
      </c>
      <c r="B15" s="14" t="s">
        <v>70</v>
      </c>
      <c r="C15" s="14" t="s">
        <v>69</v>
      </c>
      <c r="D15" s="13">
        <v>5</v>
      </c>
      <c r="E15" s="13"/>
      <c r="F15" s="13">
        <v>0</v>
      </c>
      <c r="G15" s="46">
        <v>-2</v>
      </c>
      <c r="H15" s="47"/>
      <c r="I15" s="46">
        <v>2</v>
      </c>
      <c r="J15" s="47">
        <v>-2</v>
      </c>
      <c r="K15" s="3">
        <f>IF(L14=1,0,1)</f>
        <v>1</v>
      </c>
      <c r="L15" s="17">
        <v>1</v>
      </c>
      <c r="M15" s="3">
        <f t="shared" si="2"/>
        <v>5</v>
      </c>
      <c r="N15" s="3">
        <f t="shared" si="0"/>
        <v>0</v>
      </c>
      <c r="O15" s="10"/>
      <c r="P15" s="13">
        <f t="shared" si="3"/>
        <v>-2</v>
      </c>
      <c r="Q15" s="13">
        <f t="shared" si="1"/>
        <v>2</v>
      </c>
    </row>
    <row r="16" spans="1:17">
      <c r="A16" s="2" t="s">
        <v>61</v>
      </c>
      <c r="B16" s="14" t="s">
        <v>71</v>
      </c>
      <c r="C16" s="14" t="s">
        <v>72</v>
      </c>
      <c r="D16" s="13">
        <v>4</v>
      </c>
      <c r="E16" s="13">
        <v>2</v>
      </c>
      <c r="F16" s="13"/>
      <c r="G16" s="46">
        <v>-1</v>
      </c>
      <c r="H16" s="47"/>
      <c r="I16" s="46">
        <v>2</v>
      </c>
      <c r="J16" s="47">
        <v>-2</v>
      </c>
      <c r="K16" s="3">
        <v>1</v>
      </c>
      <c r="L16" s="17">
        <v>1</v>
      </c>
      <c r="M16" s="3">
        <f t="shared" si="2"/>
        <v>4</v>
      </c>
      <c r="N16" s="3">
        <f t="shared" si="0"/>
        <v>0</v>
      </c>
      <c r="O16" s="10"/>
      <c r="P16" s="13">
        <f t="shared" si="3"/>
        <v>-1</v>
      </c>
      <c r="Q16" s="13">
        <f t="shared" si="1"/>
        <v>2</v>
      </c>
    </row>
    <row r="17" spans="1:17">
      <c r="A17" s="2" t="s">
        <v>61</v>
      </c>
      <c r="B17" s="14" t="s">
        <v>73</v>
      </c>
      <c r="C17" s="14" t="s">
        <v>74</v>
      </c>
      <c r="D17" s="13">
        <v>1</v>
      </c>
      <c r="E17" s="13"/>
      <c r="F17" s="13">
        <v>1</v>
      </c>
      <c r="G17" s="46">
        <v>1</v>
      </c>
      <c r="H17" s="47">
        <v>-1</v>
      </c>
      <c r="I17" s="46">
        <v>1</v>
      </c>
      <c r="J17" s="47">
        <v>0</v>
      </c>
      <c r="K17" s="3">
        <v>1</v>
      </c>
      <c r="L17" s="17">
        <v>1</v>
      </c>
      <c r="M17" s="3">
        <f t="shared" si="2"/>
        <v>1</v>
      </c>
      <c r="N17" s="3">
        <f t="shared" si="0"/>
        <v>1</v>
      </c>
      <c r="O17" s="10"/>
      <c r="P17" s="13">
        <f t="shared" si="3"/>
        <v>1</v>
      </c>
      <c r="Q17" s="13">
        <f t="shared" si="1"/>
        <v>1</v>
      </c>
    </row>
    <row r="18" spans="1:17">
      <c r="A18" s="2" t="s">
        <v>61</v>
      </c>
      <c r="B18" s="14" t="s">
        <v>75</v>
      </c>
      <c r="C18" s="14" t="s">
        <v>63</v>
      </c>
      <c r="D18" s="13">
        <v>2</v>
      </c>
      <c r="E18" s="13"/>
      <c r="F18" s="13"/>
      <c r="G18" s="46">
        <v>1</v>
      </c>
      <c r="H18" s="47">
        <v>-1</v>
      </c>
      <c r="I18" s="46">
        <v>1</v>
      </c>
      <c r="J18" s="47">
        <v>-2</v>
      </c>
      <c r="K18" s="3">
        <f>IF(L19=1,0,1)</f>
        <v>0</v>
      </c>
      <c r="L18" s="17"/>
      <c r="M18" s="3">
        <f t="shared" si="2"/>
        <v>0</v>
      </c>
      <c r="N18" s="3"/>
      <c r="O18" s="10"/>
      <c r="P18" s="13" t="str">
        <f t="shared" si="3"/>
        <v/>
      </c>
      <c r="Q18" s="13" t="str">
        <f t="shared" si="1"/>
        <v/>
      </c>
    </row>
    <row r="19" spans="1:17">
      <c r="A19" s="2" t="s">
        <v>61</v>
      </c>
      <c r="B19" s="14" t="s">
        <v>76</v>
      </c>
      <c r="C19" s="14" t="s">
        <v>63</v>
      </c>
      <c r="D19" s="13">
        <v>5</v>
      </c>
      <c r="E19" s="13"/>
      <c r="F19" s="13"/>
      <c r="G19" s="46">
        <v>2</v>
      </c>
      <c r="H19" s="47">
        <v>-2</v>
      </c>
      <c r="I19" s="46">
        <v>2</v>
      </c>
      <c r="J19" s="47">
        <v>-2</v>
      </c>
      <c r="K19" s="3">
        <f>IF(L18=1,0,1)</f>
        <v>1</v>
      </c>
      <c r="L19" s="17">
        <v>1</v>
      </c>
      <c r="M19" s="3"/>
      <c r="N19" s="3"/>
      <c r="O19" s="10"/>
      <c r="P19" s="13">
        <f t="shared" si="3"/>
        <v>2</v>
      </c>
      <c r="Q19" s="13">
        <f t="shared" si="1"/>
        <v>2</v>
      </c>
    </row>
    <row r="20" spans="1:17">
      <c r="A20" s="2" t="s">
        <v>61</v>
      </c>
      <c r="B20" s="14" t="s">
        <v>77</v>
      </c>
      <c r="C20" s="14" t="s">
        <v>74</v>
      </c>
      <c r="D20" s="13">
        <v>2</v>
      </c>
      <c r="E20" s="13"/>
      <c r="F20" s="13"/>
      <c r="G20" s="46">
        <v>1</v>
      </c>
      <c r="H20" s="47"/>
      <c r="I20" s="46">
        <v>1</v>
      </c>
      <c r="J20" s="47"/>
      <c r="K20" s="3">
        <v>1</v>
      </c>
      <c r="L20" s="17">
        <v>1</v>
      </c>
      <c r="M20" s="3">
        <f t="shared" ref="M20:M28" si="4">IF(L20=1,D20,E20)</f>
        <v>2</v>
      </c>
      <c r="N20" s="3">
        <f t="shared" ref="N20:N28" si="5">IF(L20=1,F20,"")</f>
        <v>0</v>
      </c>
      <c r="O20" s="10"/>
      <c r="P20" s="13">
        <f t="shared" si="3"/>
        <v>1</v>
      </c>
      <c r="Q20" s="13">
        <f t="shared" si="1"/>
        <v>1</v>
      </c>
    </row>
    <row r="21" spans="1:17">
      <c r="A21" s="2" t="s">
        <v>61</v>
      </c>
      <c r="B21" s="14" t="s">
        <v>78</v>
      </c>
      <c r="C21" s="14" t="s">
        <v>74</v>
      </c>
      <c r="D21" s="13">
        <v>2</v>
      </c>
      <c r="E21" s="13"/>
      <c r="F21" s="13">
        <v>1</v>
      </c>
      <c r="G21" s="46"/>
      <c r="H21" s="47"/>
      <c r="I21" s="46">
        <v>1</v>
      </c>
      <c r="J21" s="47"/>
      <c r="K21" s="3">
        <v>1</v>
      </c>
      <c r="L21" s="17">
        <v>1</v>
      </c>
      <c r="M21" s="3">
        <f t="shared" si="4"/>
        <v>2</v>
      </c>
      <c r="N21" s="3">
        <f t="shared" si="5"/>
        <v>1</v>
      </c>
      <c r="O21" s="10"/>
      <c r="P21" s="13">
        <f t="shared" si="3"/>
        <v>0</v>
      </c>
      <c r="Q21" s="13">
        <f t="shared" si="1"/>
        <v>1</v>
      </c>
    </row>
    <row r="22" spans="1:17">
      <c r="A22" s="2" t="s">
        <v>61</v>
      </c>
      <c r="B22" s="14" t="s">
        <v>79</v>
      </c>
      <c r="C22" s="14" t="s">
        <v>74</v>
      </c>
      <c r="D22" s="13">
        <v>2</v>
      </c>
      <c r="E22" s="13"/>
      <c r="F22" s="13"/>
      <c r="G22" s="46">
        <v>1</v>
      </c>
      <c r="H22" s="47"/>
      <c r="I22" s="46">
        <v>1</v>
      </c>
      <c r="J22" s="47"/>
      <c r="K22" s="3">
        <v>1</v>
      </c>
      <c r="L22" s="17">
        <v>1</v>
      </c>
      <c r="M22" s="3">
        <f t="shared" si="4"/>
        <v>2</v>
      </c>
      <c r="N22" s="3">
        <f t="shared" si="5"/>
        <v>0</v>
      </c>
      <c r="O22" s="10"/>
      <c r="P22" s="13">
        <f t="shared" si="3"/>
        <v>1</v>
      </c>
      <c r="Q22" s="13">
        <f t="shared" si="1"/>
        <v>1</v>
      </c>
    </row>
    <row r="23" spans="1:17">
      <c r="A23" s="2" t="s">
        <v>61</v>
      </c>
      <c r="B23" s="14" t="s">
        <v>80</v>
      </c>
      <c r="C23" s="14" t="s">
        <v>63</v>
      </c>
      <c r="D23" s="13">
        <v>2</v>
      </c>
      <c r="E23" s="13"/>
      <c r="F23" s="13">
        <v>1</v>
      </c>
      <c r="G23" s="46">
        <v>1</v>
      </c>
      <c r="H23" s="47">
        <v>-1</v>
      </c>
      <c r="I23" s="46"/>
      <c r="J23" s="47"/>
      <c r="K23" s="3">
        <f>IF(L24=1,0,1)</f>
        <v>0</v>
      </c>
      <c r="L23" s="17"/>
      <c r="M23" s="3">
        <f t="shared" si="4"/>
        <v>0</v>
      </c>
      <c r="N23" s="3" t="str">
        <f t="shared" si="5"/>
        <v/>
      </c>
      <c r="O23" s="10"/>
      <c r="P23" s="13" t="str">
        <f t="shared" si="3"/>
        <v/>
      </c>
      <c r="Q23" s="13" t="str">
        <f t="shared" si="1"/>
        <v/>
      </c>
    </row>
    <row r="24" spans="1:17">
      <c r="A24" s="2" t="s">
        <v>61</v>
      </c>
      <c r="B24" s="14" t="s">
        <v>81</v>
      </c>
      <c r="C24" s="14" t="s">
        <v>63</v>
      </c>
      <c r="D24" s="13">
        <v>3</v>
      </c>
      <c r="E24" s="13"/>
      <c r="F24" s="13">
        <v>3</v>
      </c>
      <c r="G24" s="46">
        <v>2</v>
      </c>
      <c r="H24" s="47">
        <v>-1</v>
      </c>
      <c r="I24" s="46"/>
      <c r="J24" s="47"/>
      <c r="K24" s="3">
        <f>IF(L23=1,0,1)</f>
        <v>1</v>
      </c>
      <c r="L24" s="17">
        <v>1</v>
      </c>
      <c r="M24" s="3">
        <f t="shared" si="4"/>
        <v>3</v>
      </c>
      <c r="N24" s="3">
        <f t="shared" si="5"/>
        <v>3</v>
      </c>
      <c r="O24" s="10"/>
      <c r="P24" s="13">
        <f t="shared" si="3"/>
        <v>2</v>
      </c>
      <c r="Q24" s="13">
        <f t="shared" si="1"/>
        <v>0</v>
      </c>
    </row>
    <row r="25" spans="1:17">
      <c r="A25" s="2" t="s">
        <v>61</v>
      </c>
      <c r="B25" s="14" t="s">
        <v>82</v>
      </c>
      <c r="C25" s="14" t="s">
        <v>83</v>
      </c>
      <c r="D25" s="13">
        <v>4</v>
      </c>
      <c r="E25" s="13"/>
      <c r="F25" s="13">
        <v>1</v>
      </c>
      <c r="G25" s="46">
        <v>2</v>
      </c>
      <c r="H25" s="47">
        <v>-1</v>
      </c>
      <c r="I25" s="46">
        <v>-1</v>
      </c>
      <c r="J25" s="47"/>
      <c r="K25" s="3">
        <v>1</v>
      </c>
      <c r="L25" s="17">
        <v>1</v>
      </c>
      <c r="M25" s="3">
        <f t="shared" si="4"/>
        <v>4</v>
      </c>
      <c r="N25" s="3">
        <f t="shared" si="5"/>
        <v>1</v>
      </c>
      <c r="O25" s="10"/>
      <c r="P25" s="13">
        <f t="shared" si="3"/>
        <v>2</v>
      </c>
      <c r="Q25" s="13">
        <f t="shared" si="1"/>
        <v>-1</v>
      </c>
    </row>
    <row r="26" spans="1:17">
      <c r="A26" s="2" t="s">
        <v>61</v>
      </c>
      <c r="B26" s="14" t="s">
        <v>84</v>
      </c>
      <c r="C26" s="14" t="s">
        <v>74</v>
      </c>
      <c r="D26" s="13">
        <v>2</v>
      </c>
      <c r="E26" s="13"/>
      <c r="F26" s="13">
        <v>1</v>
      </c>
      <c r="G26" s="46">
        <v>1</v>
      </c>
      <c r="H26" s="47"/>
      <c r="I26" s="46">
        <v>-1</v>
      </c>
      <c r="J26" s="47"/>
      <c r="K26" s="3">
        <v>1</v>
      </c>
      <c r="L26" s="17">
        <v>1</v>
      </c>
      <c r="M26" s="3">
        <f t="shared" si="4"/>
        <v>2</v>
      </c>
      <c r="N26" s="3">
        <f t="shared" si="5"/>
        <v>1</v>
      </c>
      <c r="O26" s="10"/>
      <c r="P26" s="13">
        <f t="shared" si="3"/>
        <v>1</v>
      </c>
      <c r="Q26" s="13">
        <f t="shared" si="1"/>
        <v>-1</v>
      </c>
    </row>
    <row r="27" spans="1:17">
      <c r="A27" s="2" t="s">
        <v>61</v>
      </c>
      <c r="B27" s="14" t="s">
        <v>85</v>
      </c>
      <c r="C27" s="14" t="s">
        <v>74</v>
      </c>
      <c r="D27" s="13">
        <v>2</v>
      </c>
      <c r="E27" s="13"/>
      <c r="F27" s="13"/>
      <c r="G27" s="46">
        <v>1</v>
      </c>
      <c r="H27" s="47"/>
      <c r="I27" s="46">
        <v>1</v>
      </c>
      <c r="J27" s="47"/>
      <c r="K27" s="3">
        <v>1</v>
      </c>
      <c r="L27" s="17">
        <v>1</v>
      </c>
      <c r="M27" s="3">
        <f t="shared" si="4"/>
        <v>2</v>
      </c>
      <c r="N27" s="3">
        <f t="shared" si="5"/>
        <v>0</v>
      </c>
      <c r="O27" s="10"/>
      <c r="P27" s="13">
        <f t="shared" si="3"/>
        <v>1</v>
      </c>
      <c r="Q27" s="13">
        <f t="shared" si="1"/>
        <v>1</v>
      </c>
    </row>
    <row r="28" spans="1:17" ht="15.75" thickBot="1">
      <c r="A28" s="2" t="s">
        <v>61</v>
      </c>
      <c r="B28" s="14" t="s">
        <v>86</v>
      </c>
      <c r="C28" s="14" t="s">
        <v>74</v>
      </c>
      <c r="D28" s="13">
        <v>2</v>
      </c>
      <c r="E28" s="13"/>
      <c r="F28" s="13"/>
      <c r="G28" s="48"/>
      <c r="H28" s="49"/>
      <c r="I28" s="48">
        <v>1</v>
      </c>
      <c r="J28" s="49"/>
      <c r="K28" s="3">
        <v>1</v>
      </c>
      <c r="L28" s="18">
        <v>1</v>
      </c>
      <c r="M28" s="3">
        <f t="shared" si="4"/>
        <v>2</v>
      </c>
      <c r="N28" s="3">
        <f t="shared" si="5"/>
        <v>0</v>
      </c>
      <c r="O28" s="10"/>
      <c r="P28" s="13">
        <f t="shared" si="3"/>
        <v>0</v>
      </c>
      <c r="Q28" s="13">
        <f t="shared" si="1"/>
        <v>1</v>
      </c>
    </row>
    <row r="29" spans="1:17" customFormat="1" ht="15.75" thickBot="1"/>
    <row r="30" spans="1:17" ht="15.75" thickBot="1">
      <c r="A30" s="2" t="s">
        <v>87</v>
      </c>
      <c r="B30" s="14" t="s">
        <v>88</v>
      </c>
      <c r="C30" s="14"/>
      <c r="D30" s="13">
        <v>4</v>
      </c>
      <c r="E30" s="13"/>
      <c r="F30" s="13"/>
      <c r="G30" s="13"/>
      <c r="H30" s="13"/>
      <c r="I30" s="13"/>
      <c r="J30" s="13"/>
      <c r="K30" s="3">
        <v>1</v>
      </c>
      <c r="L30" s="16"/>
      <c r="M30" s="3">
        <f t="shared" ref="M30:M31" si="6">IF(L30=1,D30,E30)</f>
        <v>0</v>
      </c>
      <c r="N30" s="3" t="str">
        <f t="shared" ref="N30:N31" si="7">IF(L30=1,F30,"")</f>
        <v/>
      </c>
      <c r="O30" s="10"/>
      <c r="P30" s="13">
        <f>IF($L30=1,G30,IF($L30=0,H30,""))</f>
        <v>0</v>
      </c>
      <c r="Q30" s="13">
        <f>IF($L30=1,I30,IF($L30=0,J30,""))</f>
        <v>0</v>
      </c>
    </row>
    <row r="31" spans="1:17" ht="15.75" thickBot="1">
      <c r="A31" s="2" t="s">
        <v>87</v>
      </c>
      <c r="B31" s="14" t="s">
        <v>89</v>
      </c>
      <c r="C31" s="14"/>
      <c r="D31" s="25"/>
      <c r="E31" s="26"/>
      <c r="F31" s="26"/>
      <c r="G31" s="26"/>
      <c r="H31" s="26"/>
      <c r="I31" s="26"/>
      <c r="J31" s="27"/>
      <c r="K31" s="3">
        <v>1</v>
      </c>
      <c r="L31" s="18"/>
      <c r="M31" s="3">
        <f t="shared" si="6"/>
        <v>0</v>
      </c>
      <c r="N31" s="3" t="str">
        <f t="shared" si="7"/>
        <v/>
      </c>
      <c r="O31" s="10"/>
      <c r="P31" s="13">
        <f>IF($L31=1,G31,IF($L31=0,H31,""))</f>
        <v>0</v>
      </c>
      <c r="Q31" s="13">
        <f>IF($L31=1,I31,IF($L31=0,J31,""))</f>
        <v>0</v>
      </c>
    </row>
    <row r="32" spans="1:17" customFormat="1" ht="15.75" thickBot="1"/>
    <row r="33" spans="1:17" ht="15.75" thickBot="1">
      <c r="A33" s="2" t="s">
        <v>90</v>
      </c>
      <c r="B33" s="14" t="s">
        <v>16</v>
      </c>
      <c r="D33" s="13"/>
      <c r="E33" s="13"/>
      <c r="F33" s="37"/>
      <c r="G33" s="13"/>
      <c r="H33" s="13"/>
      <c r="I33" s="13"/>
      <c r="J33" s="13"/>
      <c r="K33" s="3">
        <v>1</v>
      </c>
      <c r="L33" s="16"/>
      <c r="M33" s="3">
        <f t="shared" ref="M33:M47" si="8">IF(L33=1,D33,E33)</f>
        <v>0</v>
      </c>
      <c r="N33" s="3" t="str">
        <f t="shared" ref="N33:N46" si="9">IF(L33=1,F33,"")</f>
        <v/>
      </c>
      <c r="O33" s="10"/>
      <c r="P33" s="13">
        <f t="shared" ref="P33:P47" si="10">IF($L33=1,G33,IF($L33=0,H33,""))</f>
        <v>0</v>
      </c>
      <c r="Q33" s="13">
        <f t="shared" ref="Q33:Q47" si="11">IF($L33=1,I33,IF($L33=0,J33,""))</f>
        <v>0</v>
      </c>
    </row>
    <row r="34" spans="1:17">
      <c r="A34" s="2" t="s">
        <v>90</v>
      </c>
      <c r="B34" s="14" t="s">
        <v>91</v>
      </c>
      <c r="C34" s="2">
        <v>1</v>
      </c>
      <c r="D34" s="13"/>
      <c r="E34" s="13"/>
      <c r="F34" s="13">
        <v>1</v>
      </c>
      <c r="G34" s="13"/>
      <c r="H34" s="13"/>
      <c r="I34" s="13"/>
      <c r="J34" s="13"/>
      <c r="K34" s="3">
        <f>IF($L$5=1,0,IF(L35=1,0,IF(L36=1,0,1)))</f>
        <v>0</v>
      </c>
      <c r="L34" s="17"/>
      <c r="M34" s="3">
        <f t="shared" si="8"/>
        <v>0</v>
      </c>
      <c r="N34" s="3" t="str">
        <f t="shared" si="9"/>
        <v/>
      </c>
      <c r="O34" s="10"/>
      <c r="P34" s="13">
        <f t="shared" si="10"/>
        <v>0</v>
      </c>
      <c r="Q34" s="13">
        <f t="shared" si="11"/>
        <v>0</v>
      </c>
    </row>
    <row r="35" spans="1:17">
      <c r="A35" s="2" t="s">
        <v>90</v>
      </c>
      <c r="B35" s="14" t="s">
        <v>92</v>
      </c>
      <c r="C35" s="2">
        <v>1</v>
      </c>
      <c r="D35" s="13"/>
      <c r="E35" s="13"/>
      <c r="F35" s="13">
        <v>2</v>
      </c>
      <c r="G35" s="13"/>
      <c r="H35" s="13"/>
      <c r="I35" s="13">
        <v>-2</v>
      </c>
      <c r="J35" s="13"/>
      <c r="K35" s="3">
        <f>IF($L$5=1,0,IF(L34=1,0,IF(L36=1,0,1)))</f>
        <v>0</v>
      </c>
      <c r="L35" s="17"/>
      <c r="M35" s="3">
        <f t="shared" si="8"/>
        <v>0</v>
      </c>
      <c r="N35" s="3" t="str">
        <f t="shared" si="9"/>
        <v/>
      </c>
      <c r="O35" s="10"/>
      <c r="P35" s="13">
        <f t="shared" si="10"/>
        <v>0</v>
      </c>
      <c r="Q35" s="13">
        <f t="shared" si="11"/>
        <v>0</v>
      </c>
    </row>
    <row r="36" spans="1:17">
      <c r="A36" s="2" t="s">
        <v>90</v>
      </c>
      <c r="B36" s="14" t="s">
        <v>93</v>
      </c>
      <c r="C36" s="2">
        <v>1</v>
      </c>
      <c r="D36" s="13"/>
      <c r="E36" s="13"/>
      <c r="F36" s="13">
        <v>3</v>
      </c>
      <c r="G36" s="13"/>
      <c r="H36" s="13"/>
      <c r="I36" s="13">
        <v>-1</v>
      </c>
      <c r="J36" s="13"/>
      <c r="K36" s="3">
        <f>IF($L$5=1,0,IF(L34=1,0,IF(L35=1,0,1)))</f>
        <v>0</v>
      </c>
      <c r="L36" s="17"/>
      <c r="M36" s="3">
        <f t="shared" si="8"/>
        <v>0</v>
      </c>
      <c r="N36" s="3" t="str">
        <f t="shared" si="9"/>
        <v/>
      </c>
      <c r="O36" s="10"/>
      <c r="P36" s="13">
        <f t="shared" si="10"/>
        <v>0</v>
      </c>
      <c r="Q36" s="13">
        <f t="shared" si="11"/>
        <v>0</v>
      </c>
    </row>
    <row r="37" spans="1:17">
      <c r="A37" s="2" t="s">
        <v>90</v>
      </c>
      <c r="B37" s="14" t="s">
        <v>94</v>
      </c>
      <c r="D37" s="13"/>
      <c r="E37" s="13"/>
      <c r="F37" s="13">
        <v>1</v>
      </c>
      <c r="G37" s="13"/>
      <c r="H37" s="13"/>
      <c r="I37" s="13">
        <v>-1</v>
      </c>
      <c r="J37" s="13"/>
      <c r="K37" s="3">
        <v>1</v>
      </c>
      <c r="L37" s="17">
        <v>1</v>
      </c>
      <c r="M37" s="3">
        <f t="shared" si="8"/>
        <v>0</v>
      </c>
      <c r="N37" s="3">
        <f t="shared" si="9"/>
        <v>1</v>
      </c>
      <c r="O37" s="10"/>
      <c r="P37" s="13">
        <f t="shared" si="10"/>
        <v>0</v>
      </c>
      <c r="Q37" s="13">
        <f t="shared" si="11"/>
        <v>-1</v>
      </c>
    </row>
    <row r="38" spans="1:17">
      <c r="A38" s="2" t="s">
        <v>90</v>
      </c>
      <c r="B38" s="14" t="s">
        <v>95</v>
      </c>
      <c r="C38" s="2">
        <v>2</v>
      </c>
      <c r="D38" s="13"/>
      <c r="E38" s="13"/>
      <c r="F38" s="13">
        <v>1</v>
      </c>
      <c r="G38" s="13"/>
      <c r="H38" s="13"/>
      <c r="I38" s="13"/>
      <c r="J38" s="13"/>
      <c r="K38" s="3">
        <f>IF($L$6=1,0,IF(L39=1,0,IF(L40=1,0,1)))</f>
        <v>0</v>
      </c>
      <c r="L38" s="17"/>
      <c r="M38" s="3">
        <f t="shared" si="8"/>
        <v>0</v>
      </c>
      <c r="N38" s="3" t="str">
        <f t="shared" si="9"/>
        <v/>
      </c>
      <c r="O38" s="10"/>
      <c r="P38" s="13">
        <f t="shared" si="10"/>
        <v>0</v>
      </c>
      <c r="Q38" s="13">
        <f t="shared" si="11"/>
        <v>0</v>
      </c>
    </row>
    <row r="39" spans="1:17">
      <c r="A39" s="2" t="s">
        <v>90</v>
      </c>
      <c r="B39" s="14" t="s">
        <v>96</v>
      </c>
      <c r="C39" s="2">
        <v>2</v>
      </c>
      <c r="D39" s="13"/>
      <c r="E39" s="13"/>
      <c r="F39" s="13">
        <v>2</v>
      </c>
      <c r="G39" s="13"/>
      <c r="H39" s="13"/>
      <c r="I39" s="13">
        <v>-1</v>
      </c>
      <c r="J39" s="13"/>
      <c r="K39" s="3">
        <f>IF($L$6=1,0,IF(L40=1,0,IF(L38=1,0,1)))</f>
        <v>0</v>
      </c>
      <c r="L39" s="17"/>
      <c r="M39" s="3">
        <f t="shared" si="8"/>
        <v>0</v>
      </c>
      <c r="N39" s="3" t="str">
        <f t="shared" si="9"/>
        <v/>
      </c>
      <c r="O39" s="10"/>
      <c r="P39" s="13">
        <f t="shared" si="10"/>
        <v>0</v>
      </c>
      <c r="Q39" s="13">
        <f t="shared" si="11"/>
        <v>0</v>
      </c>
    </row>
    <row r="40" spans="1:17">
      <c r="A40" s="2" t="s">
        <v>90</v>
      </c>
      <c r="B40" s="14" t="s">
        <v>97</v>
      </c>
      <c r="C40" s="2">
        <v>2</v>
      </c>
      <c r="D40" s="13">
        <v>1</v>
      </c>
      <c r="E40" s="13"/>
      <c r="F40" s="13">
        <v>4</v>
      </c>
      <c r="G40" s="13"/>
      <c r="H40" s="13"/>
      <c r="I40" s="13">
        <v>-2</v>
      </c>
      <c r="J40" s="13"/>
      <c r="K40" s="3">
        <f>IF($L$6=1,0,IF(L38=1,0,IF(L39=1,0,1)))</f>
        <v>1</v>
      </c>
      <c r="L40" s="17">
        <v>1</v>
      </c>
      <c r="M40" s="3">
        <f t="shared" si="8"/>
        <v>1</v>
      </c>
      <c r="N40" s="3">
        <f t="shared" si="9"/>
        <v>4</v>
      </c>
      <c r="O40" s="10"/>
      <c r="P40" s="13">
        <f t="shared" si="10"/>
        <v>0</v>
      </c>
      <c r="Q40" s="13">
        <f t="shared" si="11"/>
        <v>-2</v>
      </c>
    </row>
    <row r="41" spans="1:17">
      <c r="A41" s="2" t="s">
        <v>90</v>
      </c>
      <c r="B41" s="14" t="s">
        <v>98</v>
      </c>
      <c r="D41" s="13"/>
      <c r="E41" s="13"/>
      <c r="F41" s="13">
        <v>1</v>
      </c>
      <c r="G41" s="13"/>
      <c r="H41" s="13"/>
      <c r="I41" s="13">
        <v>-1</v>
      </c>
      <c r="J41" s="13"/>
      <c r="K41" s="3">
        <f>IF(L42=1,0,1)</f>
        <v>1</v>
      </c>
      <c r="L41" s="17"/>
      <c r="M41" s="3">
        <f t="shared" si="8"/>
        <v>0</v>
      </c>
      <c r="N41" s="3" t="str">
        <f t="shared" si="9"/>
        <v/>
      </c>
      <c r="O41" s="10"/>
      <c r="P41" s="13">
        <f t="shared" si="10"/>
        <v>0</v>
      </c>
      <c r="Q41" s="13">
        <f t="shared" si="11"/>
        <v>0</v>
      </c>
    </row>
    <row r="42" spans="1:17">
      <c r="A42" s="2" t="s">
        <v>90</v>
      </c>
      <c r="B42" s="14" t="s">
        <v>99</v>
      </c>
      <c r="D42" s="13">
        <v>1</v>
      </c>
      <c r="E42" s="13"/>
      <c r="F42" s="13">
        <v>3</v>
      </c>
      <c r="G42" s="13"/>
      <c r="H42" s="13"/>
      <c r="I42" s="13">
        <v>-2</v>
      </c>
      <c r="J42" s="13"/>
      <c r="K42" s="3">
        <f>IF(L41=1,0,1)</f>
        <v>1</v>
      </c>
      <c r="L42" s="17"/>
      <c r="M42" s="3">
        <f t="shared" si="8"/>
        <v>0</v>
      </c>
      <c r="N42" s="3" t="str">
        <f t="shared" si="9"/>
        <v/>
      </c>
      <c r="O42" s="10"/>
      <c r="P42" s="13">
        <f t="shared" si="10"/>
        <v>0</v>
      </c>
      <c r="Q42" s="13">
        <f t="shared" si="11"/>
        <v>0</v>
      </c>
    </row>
    <row r="43" spans="1:17">
      <c r="A43" s="2" t="s">
        <v>90</v>
      </c>
      <c r="B43" s="14" t="s">
        <v>59</v>
      </c>
      <c r="C43" s="2">
        <v>3</v>
      </c>
      <c r="D43" s="13"/>
      <c r="E43" s="13"/>
      <c r="F43" s="13">
        <v>1</v>
      </c>
      <c r="G43" s="13"/>
      <c r="H43" s="13"/>
      <c r="I43" s="13"/>
      <c r="J43" s="13"/>
      <c r="K43" s="3">
        <f>IF($L$7=1,0,1)</f>
        <v>1</v>
      </c>
      <c r="L43" s="17">
        <v>1</v>
      </c>
      <c r="M43" s="3">
        <f t="shared" si="8"/>
        <v>0</v>
      </c>
      <c r="N43" s="3">
        <f t="shared" si="9"/>
        <v>1</v>
      </c>
      <c r="O43" s="10"/>
      <c r="P43" s="13">
        <f t="shared" si="10"/>
        <v>0</v>
      </c>
      <c r="Q43" s="13">
        <f t="shared" si="11"/>
        <v>0</v>
      </c>
    </row>
    <row r="44" spans="1:17">
      <c r="A44" s="2" t="s">
        <v>90</v>
      </c>
      <c r="B44" s="14" t="s">
        <v>100</v>
      </c>
      <c r="C44" s="2">
        <v>4</v>
      </c>
      <c r="D44" s="13"/>
      <c r="E44" s="13"/>
      <c r="F44" s="13">
        <v>1</v>
      </c>
      <c r="G44" s="13"/>
      <c r="H44" s="13"/>
      <c r="I44" s="13"/>
      <c r="J44" s="13"/>
      <c r="K44" s="3">
        <f>IF($L$8=1,0,IF(L45=1,0,1))</f>
        <v>0</v>
      </c>
      <c r="L44" s="17"/>
      <c r="M44" s="3">
        <f t="shared" si="8"/>
        <v>0</v>
      </c>
      <c r="N44" s="3" t="str">
        <f t="shared" si="9"/>
        <v/>
      </c>
      <c r="O44" s="10"/>
      <c r="P44" s="13">
        <f t="shared" si="10"/>
        <v>0</v>
      </c>
      <c r="Q44" s="13">
        <f t="shared" si="11"/>
        <v>0</v>
      </c>
    </row>
    <row r="45" spans="1:17">
      <c r="A45" s="2" t="s">
        <v>90</v>
      </c>
      <c r="B45" s="14" t="s">
        <v>101</v>
      </c>
      <c r="C45" s="2">
        <v>4</v>
      </c>
      <c r="D45" s="13">
        <v>1</v>
      </c>
      <c r="E45" s="13"/>
      <c r="F45" s="13">
        <v>3</v>
      </c>
      <c r="G45" s="13"/>
      <c r="H45" s="13"/>
      <c r="I45" s="13"/>
      <c r="J45" s="13"/>
      <c r="K45" s="3">
        <f>IF($L$8=1,0,IF(L44=1,0,1))</f>
        <v>1</v>
      </c>
      <c r="L45" s="17">
        <v>1</v>
      </c>
      <c r="M45" s="3">
        <f t="shared" si="8"/>
        <v>1</v>
      </c>
      <c r="N45" s="3">
        <f t="shared" si="9"/>
        <v>3</v>
      </c>
      <c r="O45" s="10"/>
      <c r="P45" s="13">
        <f t="shared" si="10"/>
        <v>0</v>
      </c>
      <c r="Q45" s="13">
        <f t="shared" si="11"/>
        <v>0</v>
      </c>
    </row>
    <row r="46" spans="1:17">
      <c r="A46" s="2" t="s">
        <v>90</v>
      </c>
      <c r="B46" s="14" t="s">
        <v>102</v>
      </c>
      <c r="D46" s="13">
        <v>1</v>
      </c>
      <c r="E46" s="13"/>
      <c r="F46" s="13">
        <v>2</v>
      </c>
      <c r="G46" s="13"/>
      <c r="H46" s="13"/>
      <c r="I46" s="13"/>
      <c r="J46" s="13"/>
      <c r="K46" s="3">
        <v>1</v>
      </c>
      <c r="L46" s="17"/>
      <c r="M46" s="3">
        <f t="shared" si="8"/>
        <v>0</v>
      </c>
      <c r="N46" s="3" t="str">
        <f t="shared" si="9"/>
        <v/>
      </c>
      <c r="O46" s="10"/>
      <c r="P46" s="13">
        <f t="shared" si="10"/>
        <v>0</v>
      </c>
      <c r="Q46" s="13">
        <f t="shared" si="11"/>
        <v>0</v>
      </c>
    </row>
    <row r="47" spans="1:17" ht="15.75" thickBot="1">
      <c r="A47" s="2" t="s">
        <v>90</v>
      </c>
      <c r="B47" s="14" t="s">
        <v>103</v>
      </c>
      <c r="D47" s="13"/>
      <c r="E47" s="13"/>
      <c r="F47" s="13">
        <v>1</v>
      </c>
      <c r="G47" s="13"/>
      <c r="H47" s="13"/>
      <c r="I47" s="13">
        <v>-1</v>
      </c>
      <c r="J47" s="13"/>
      <c r="K47" s="3">
        <v>1</v>
      </c>
      <c r="L47" s="18">
        <v>1</v>
      </c>
      <c r="M47" s="3">
        <f t="shared" si="8"/>
        <v>0</v>
      </c>
      <c r="N47" s="3">
        <f>IF(L47=1,F47,"")</f>
        <v>1</v>
      </c>
      <c r="O47" s="10"/>
      <c r="P47" s="13">
        <f t="shared" si="10"/>
        <v>0</v>
      </c>
      <c r="Q47" s="13">
        <f t="shared" si="11"/>
        <v>-1</v>
      </c>
    </row>
    <row r="48" spans="1:17" customFormat="1" ht="15.75" thickBot="1"/>
    <row r="49" spans="1:17">
      <c r="A49" s="4" t="s">
        <v>104</v>
      </c>
      <c r="B49" s="14" t="s">
        <v>105</v>
      </c>
      <c r="D49" s="28"/>
      <c r="E49" s="29"/>
      <c r="F49" s="29"/>
      <c r="G49" s="29"/>
      <c r="H49" s="29"/>
      <c r="I49" s="29"/>
      <c r="J49" s="34"/>
      <c r="K49" s="3">
        <v>1</v>
      </c>
      <c r="L49" s="16"/>
      <c r="M49" s="3">
        <f t="shared" ref="M49:M57" si="12">IF(L49=1,D49,E49)</f>
        <v>0</v>
      </c>
      <c r="N49" s="3" t="str">
        <f t="shared" ref="N49:N57" si="13">IF(L49=1,F49,"")</f>
        <v/>
      </c>
      <c r="O49" s="10"/>
      <c r="P49" s="13">
        <f t="shared" ref="P49:P57" si="14">IF($L49=1,G49,IF($L49=0,H49,""))</f>
        <v>0</v>
      </c>
      <c r="Q49" s="13">
        <f t="shared" ref="Q49:Q57" si="15">IF($L49=1,I49,IF($L49=0,J49,""))</f>
        <v>0</v>
      </c>
    </row>
    <row r="50" spans="1:17">
      <c r="A50" s="4" t="s">
        <v>104</v>
      </c>
      <c r="B50" s="14" t="s">
        <v>106</v>
      </c>
      <c r="D50" s="30"/>
      <c r="E50" s="31"/>
      <c r="F50" s="31"/>
      <c r="G50" s="31"/>
      <c r="H50" s="31"/>
      <c r="I50" s="31"/>
      <c r="J50" s="35"/>
      <c r="K50" s="3">
        <v>1</v>
      </c>
      <c r="L50" s="17"/>
      <c r="M50" s="3">
        <f t="shared" si="12"/>
        <v>0</v>
      </c>
      <c r="N50" s="3" t="str">
        <f t="shared" si="13"/>
        <v/>
      </c>
      <c r="O50" s="10"/>
      <c r="P50" s="13">
        <f t="shared" si="14"/>
        <v>0</v>
      </c>
      <c r="Q50" s="13">
        <f t="shared" si="15"/>
        <v>0</v>
      </c>
    </row>
    <row r="51" spans="1:17">
      <c r="A51" s="4" t="s">
        <v>104</v>
      </c>
      <c r="B51" s="14" t="s">
        <v>107</v>
      </c>
      <c r="D51" s="30"/>
      <c r="E51" s="31"/>
      <c r="F51" s="31"/>
      <c r="G51" s="31"/>
      <c r="H51" s="31"/>
      <c r="I51" s="31"/>
      <c r="J51" s="35"/>
      <c r="K51" s="3">
        <v>1</v>
      </c>
      <c r="L51" s="17"/>
      <c r="M51" s="3">
        <f t="shared" si="12"/>
        <v>0</v>
      </c>
      <c r="N51" s="3" t="str">
        <f t="shared" si="13"/>
        <v/>
      </c>
      <c r="O51" s="10"/>
      <c r="P51" s="13">
        <f t="shared" si="14"/>
        <v>0</v>
      </c>
      <c r="Q51" s="13">
        <f t="shared" si="15"/>
        <v>0</v>
      </c>
    </row>
    <row r="52" spans="1:17">
      <c r="A52" s="4" t="s">
        <v>104</v>
      </c>
      <c r="B52" s="14" t="s">
        <v>108</v>
      </c>
      <c r="D52" s="30"/>
      <c r="E52" s="31"/>
      <c r="F52" s="31"/>
      <c r="G52" s="31"/>
      <c r="H52" s="31"/>
      <c r="I52" s="31"/>
      <c r="J52" s="35"/>
      <c r="K52" s="3">
        <v>1</v>
      </c>
      <c r="L52" s="17"/>
      <c r="M52" s="3">
        <f t="shared" si="12"/>
        <v>0</v>
      </c>
      <c r="N52" s="3" t="str">
        <f t="shared" si="13"/>
        <v/>
      </c>
      <c r="O52" s="10"/>
      <c r="P52" s="13">
        <f t="shared" si="14"/>
        <v>0</v>
      </c>
      <c r="Q52" s="13">
        <f t="shared" si="15"/>
        <v>0</v>
      </c>
    </row>
    <row r="53" spans="1:17">
      <c r="A53" s="4" t="s">
        <v>104</v>
      </c>
      <c r="B53" s="14" t="s">
        <v>109</v>
      </c>
      <c r="D53" s="30"/>
      <c r="E53" s="31"/>
      <c r="F53" s="31"/>
      <c r="G53" s="31"/>
      <c r="H53" s="31"/>
      <c r="I53" s="31"/>
      <c r="J53" s="35"/>
      <c r="K53" s="3">
        <v>1</v>
      </c>
      <c r="L53" s="17"/>
      <c r="M53" s="3">
        <f t="shared" si="12"/>
        <v>0</v>
      </c>
      <c r="N53" s="3" t="str">
        <f t="shared" si="13"/>
        <v/>
      </c>
      <c r="O53" s="10"/>
      <c r="P53" s="13">
        <f t="shared" si="14"/>
        <v>0</v>
      </c>
      <c r="Q53" s="13">
        <f t="shared" si="15"/>
        <v>0</v>
      </c>
    </row>
    <row r="54" spans="1:17">
      <c r="A54" s="4" t="s">
        <v>104</v>
      </c>
      <c r="B54" s="14" t="s">
        <v>110</v>
      </c>
      <c r="D54" s="30"/>
      <c r="E54" s="31"/>
      <c r="F54" s="31"/>
      <c r="G54" s="31"/>
      <c r="H54" s="31"/>
      <c r="I54" s="31"/>
      <c r="J54" s="35"/>
      <c r="K54" s="3">
        <v>1</v>
      </c>
      <c r="L54" s="17"/>
      <c r="M54" s="3">
        <f t="shared" si="12"/>
        <v>0</v>
      </c>
      <c r="N54" s="3" t="str">
        <f t="shared" si="13"/>
        <v/>
      </c>
      <c r="O54" s="10"/>
      <c r="P54" s="13">
        <f t="shared" si="14"/>
        <v>0</v>
      </c>
      <c r="Q54" s="13">
        <f t="shared" si="15"/>
        <v>0</v>
      </c>
    </row>
    <row r="55" spans="1:17">
      <c r="A55" s="4" t="s">
        <v>104</v>
      </c>
      <c r="B55" s="14" t="s">
        <v>111</v>
      </c>
      <c r="D55" s="30"/>
      <c r="E55" s="31"/>
      <c r="F55" s="31"/>
      <c r="G55" s="31"/>
      <c r="H55" s="31"/>
      <c r="I55" s="31"/>
      <c r="J55" s="35"/>
      <c r="K55" s="3">
        <v>1</v>
      </c>
      <c r="L55" s="17"/>
      <c r="M55" s="3">
        <f t="shared" si="12"/>
        <v>0</v>
      </c>
      <c r="N55" s="3" t="str">
        <f t="shared" si="13"/>
        <v/>
      </c>
      <c r="O55" s="10"/>
      <c r="P55" s="13">
        <f t="shared" si="14"/>
        <v>0</v>
      </c>
      <c r="Q55" s="13">
        <f t="shared" si="15"/>
        <v>0</v>
      </c>
    </row>
    <row r="56" spans="1:17">
      <c r="A56" s="4" t="s">
        <v>104</v>
      </c>
      <c r="B56" s="14" t="s">
        <v>112</v>
      </c>
      <c r="D56" s="30"/>
      <c r="E56" s="31"/>
      <c r="F56" s="31"/>
      <c r="G56" s="31"/>
      <c r="H56" s="31"/>
      <c r="I56" s="31"/>
      <c r="J56" s="35"/>
      <c r="K56" s="3">
        <v>1</v>
      </c>
      <c r="L56" s="17"/>
      <c r="M56" s="3">
        <f t="shared" si="12"/>
        <v>0</v>
      </c>
      <c r="N56" s="3" t="str">
        <f t="shared" si="13"/>
        <v/>
      </c>
      <c r="O56" s="10"/>
      <c r="P56" s="13">
        <f t="shared" si="14"/>
        <v>0</v>
      </c>
      <c r="Q56" s="13">
        <f t="shared" si="15"/>
        <v>0</v>
      </c>
    </row>
    <row r="57" spans="1:17" ht="15.75" thickBot="1">
      <c r="A57" s="4" t="s">
        <v>104</v>
      </c>
      <c r="B57" s="14" t="s">
        <v>112</v>
      </c>
      <c r="D57" s="32"/>
      <c r="E57" s="33"/>
      <c r="F57" s="33"/>
      <c r="G57" s="33"/>
      <c r="H57" s="33"/>
      <c r="I57" s="33"/>
      <c r="J57" s="36"/>
      <c r="K57" s="3">
        <v>1</v>
      </c>
      <c r="L57" s="18"/>
      <c r="M57" s="3">
        <f t="shared" si="12"/>
        <v>0</v>
      </c>
      <c r="N57" s="3" t="str">
        <f t="shared" si="13"/>
        <v/>
      </c>
      <c r="O57" s="10"/>
      <c r="P57" s="13">
        <f t="shared" si="14"/>
        <v>0</v>
      </c>
      <c r="Q57" s="13">
        <f t="shared" si="15"/>
        <v>0</v>
      </c>
    </row>
    <row r="58" spans="1:17" customFormat="1"/>
    <row r="59" spans="1:17">
      <c r="A59" s="4" t="s">
        <v>113</v>
      </c>
      <c r="B59" s="14" t="s">
        <v>114</v>
      </c>
      <c r="D59" s="13"/>
      <c r="E59" s="13"/>
      <c r="F59" s="13"/>
      <c r="G59" s="13">
        <v>10</v>
      </c>
      <c r="H59" s="13"/>
      <c r="I59" s="13">
        <v>1</v>
      </c>
      <c r="J59" s="13"/>
      <c r="K59" s="3"/>
      <c r="L59" s="3"/>
      <c r="M59" s="3"/>
      <c r="N59" s="3"/>
      <c r="O59" s="10"/>
      <c r="P59" s="3"/>
      <c r="Q59" s="3">
        <f>IF(SUM(P$9:P$57)&gt;=G59,I59,0)</f>
        <v>1</v>
      </c>
    </row>
    <row r="60" spans="1:17">
      <c r="A60" s="4" t="s">
        <v>113</v>
      </c>
      <c r="B60" s="14" t="s">
        <v>115</v>
      </c>
      <c r="D60" s="13"/>
      <c r="E60" s="13"/>
      <c r="F60" s="13"/>
      <c r="G60" s="13">
        <v>7</v>
      </c>
      <c r="H60" s="13"/>
      <c r="I60" s="13">
        <v>1</v>
      </c>
      <c r="J60" s="13"/>
      <c r="K60" s="3"/>
      <c r="L60" s="3"/>
      <c r="M60" s="3"/>
      <c r="N60" s="3"/>
      <c r="O60" s="10"/>
      <c r="P60" s="3"/>
      <c r="Q60" s="3">
        <f>IF(SUM(P$9:P$57)&gt;=G60,I60,0)</f>
        <v>1</v>
      </c>
    </row>
    <row r="61" spans="1:17">
      <c r="A61" s="4" t="s">
        <v>113</v>
      </c>
      <c r="B61" s="14" t="s">
        <v>116</v>
      </c>
      <c r="D61" s="13"/>
      <c r="E61" s="13"/>
      <c r="F61" s="13"/>
      <c r="G61" s="13">
        <v>-2</v>
      </c>
      <c r="H61" s="13"/>
      <c r="I61" s="13">
        <v>-1</v>
      </c>
      <c r="J61" s="13"/>
      <c r="K61" s="3"/>
      <c r="L61" s="3"/>
      <c r="M61" s="3"/>
      <c r="N61" s="3"/>
      <c r="O61" s="10"/>
      <c r="P61" s="3"/>
      <c r="Q61" s="3">
        <f>IF(SUM(P$9:P$57)&lt;=G61,I61,0)</f>
        <v>0</v>
      </c>
    </row>
    <row r="62" spans="1:17">
      <c r="A62" s="4" t="s">
        <v>113</v>
      </c>
      <c r="B62" s="14" t="s">
        <v>117</v>
      </c>
      <c r="D62" s="13"/>
      <c r="E62" s="13"/>
      <c r="F62" s="13"/>
      <c r="G62" s="13">
        <v>-5</v>
      </c>
      <c r="H62" s="13"/>
      <c r="I62" s="13">
        <v>-1</v>
      </c>
      <c r="J62" s="13"/>
      <c r="K62" s="3"/>
      <c r="L62" s="3"/>
      <c r="M62" s="3"/>
      <c r="N62" s="3"/>
      <c r="O62" s="10"/>
      <c r="P62" s="3"/>
      <c r="Q62" s="3">
        <f>IF(SUM(P$9:P$57)&lt;=G62,I62,0)</f>
        <v>0</v>
      </c>
    </row>
    <row r="63" spans="1:17" ht="15.75" thickBot="1"/>
    <row r="64" spans="1:17" ht="15.75" thickBot="1">
      <c r="A64" s="5" t="s">
        <v>118</v>
      </c>
      <c r="B64" s="15" t="s">
        <v>130</v>
      </c>
      <c r="C64" s="6"/>
      <c r="D64" s="6"/>
      <c r="E64" s="6"/>
      <c r="F64" s="6"/>
      <c r="G64" s="6"/>
      <c r="H64" s="6"/>
      <c r="I64" s="6"/>
      <c r="J64" s="6"/>
      <c r="K64" s="6"/>
      <c r="L64" s="6"/>
      <c r="M64" s="7">
        <f>SUM(M5:M57)</f>
        <v>41</v>
      </c>
      <c r="N64" s="8">
        <f>SUM(N5:N57)</f>
        <v>19</v>
      </c>
      <c r="O64" s="12">
        <f>N64-M64</f>
        <v>-22</v>
      </c>
      <c r="P64" s="11">
        <f>SUM(P5:P57)</f>
        <v>12</v>
      </c>
      <c r="Q64" s="9">
        <f>SUM(Q5:Q57)</f>
        <v>10</v>
      </c>
    </row>
  </sheetData>
  <mergeCells count="2">
    <mergeCell ref="D2:J2"/>
    <mergeCell ref="M2:Q2"/>
  </mergeCells>
  <conditionalFormatting sqref="K10:K28">
    <cfRule type="cellIs" dxfId="55" priority="11" operator="equal">
      <formula>0</formula>
    </cfRule>
  </conditionalFormatting>
  <conditionalFormatting sqref="K30:K31">
    <cfRule type="cellIs" dxfId="54" priority="7" operator="equal">
      <formula>0</formula>
    </cfRule>
  </conditionalFormatting>
  <conditionalFormatting sqref="K33:K47">
    <cfRule type="cellIs" dxfId="53" priority="12" operator="equal">
      <formula>0</formula>
    </cfRule>
  </conditionalFormatting>
  <conditionalFormatting sqref="K49:K57">
    <cfRule type="cellIs" dxfId="52" priority="1" operator="equal">
      <formula>0</formula>
    </cfRule>
  </conditionalFormatting>
  <conditionalFormatting sqref="M5:M8 M10:M28 M33:M47">
    <cfRule type="cellIs" dxfId="51" priority="15" operator="notEqual">
      <formula>0</formula>
    </cfRule>
  </conditionalFormatting>
  <conditionalFormatting sqref="M30:M31">
    <cfRule type="cellIs" dxfId="50" priority="6" operator="notEqual">
      <formula>0</formula>
    </cfRule>
  </conditionalFormatting>
  <conditionalFormatting sqref="M49:M57">
    <cfRule type="cellIs" dxfId="49" priority="3" operator="notEqual">
      <formula>0</formula>
    </cfRule>
  </conditionalFormatting>
  <conditionalFormatting sqref="M5:P8 M10:Q28 M33:Q47">
    <cfRule type="cellIs" dxfId="48" priority="14" operator="equal">
      <formula>0</formula>
    </cfRule>
  </conditionalFormatting>
  <conditionalFormatting sqref="M30:Q31">
    <cfRule type="cellIs" dxfId="47" priority="5" operator="equal">
      <formula>0</formula>
    </cfRule>
  </conditionalFormatting>
  <conditionalFormatting sqref="M49:Q57">
    <cfRule type="cellIs" dxfId="46" priority="2" operator="equal">
      <formula>0</formula>
    </cfRule>
  </conditionalFormatting>
  <conditionalFormatting sqref="N4:P8 N10:Q28 N33:Q47 N49:Q57">
    <cfRule type="cellIs" dxfId="45" priority="13" operator="notEqual">
      <formula>0</formula>
    </cfRule>
  </conditionalFormatting>
  <conditionalFormatting sqref="N30:Q31">
    <cfRule type="cellIs" dxfId="44" priority="4" operator="notEqual">
      <formula>0</formula>
    </cfRule>
  </conditionalFormatting>
  <conditionalFormatting sqref="O64">
    <cfRule type="cellIs" dxfId="43" priority="16" operator="notEqual">
      <formula>0</formula>
    </cfRule>
  </conditionalFormatting>
  <conditionalFormatting sqref="P64:Q64">
    <cfRule type="cellIs" dxfId="42" priority="10" operator="greaterThan">
      <formula>4</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D63D7-6938-4E7F-8D60-62B43CBBE678}">
  <sheetPr>
    <tabColor theme="5" tint="0.79998168889431442"/>
  </sheetPr>
  <dimension ref="A1:Q64"/>
  <sheetViews>
    <sheetView showGridLines="0" topLeftCell="B57" zoomScale="96" zoomScaleNormal="70" workbookViewId="0">
      <selection activeCell="G10" sqref="G10:J28"/>
    </sheetView>
  </sheetViews>
  <sheetFormatPr defaultColWidth="11.42578125" defaultRowHeight="15" outlineLevelRow="1" outlineLevelCol="1"/>
  <cols>
    <col min="1" max="1" width="24.85546875" style="2" customWidth="1"/>
    <col min="2" max="2" width="44.42578125" style="14" customWidth="1"/>
    <col min="3" max="3" width="32.85546875" style="2" customWidth="1"/>
    <col min="4" max="10" width="16.140625" style="2" hidden="1" customWidth="1" outlineLevel="1"/>
    <col min="11" max="11" width="16.140625" style="2" customWidth="1" collapsed="1"/>
    <col min="12" max="17" width="16.140625" style="2" customWidth="1"/>
    <col min="18" max="16384" width="11.42578125" style="2"/>
  </cols>
  <sheetData>
    <row r="1" spans="1:17" ht="15.75" thickBot="1">
      <c r="A1" s="19" t="s">
        <v>42</v>
      </c>
      <c r="B1" s="20" t="s">
        <v>43</v>
      </c>
    </row>
    <row r="2" spans="1:17" ht="15.75" thickBot="1">
      <c r="A2" s="21"/>
      <c r="B2" s="22" t="s">
        <v>44</v>
      </c>
      <c r="D2" s="72" t="s">
        <v>119</v>
      </c>
      <c r="E2" s="73"/>
      <c r="F2" s="73"/>
      <c r="G2" s="73"/>
      <c r="H2" s="73"/>
      <c r="I2" s="73"/>
      <c r="J2" s="74"/>
      <c r="M2" s="72" t="s">
        <v>22</v>
      </c>
      <c r="N2" s="73"/>
      <c r="O2" s="75"/>
      <c r="P2" s="73"/>
      <c r="Q2" s="74"/>
    </row>
    <row r="3" spans="1:17" s="23" customFormat="1" ht="35.25" customHeight="1" thickBot="1">
      <c r="D3" s="23" t="s">
        <v>120</v>
      </c>
      <c r="E3" s="23" t="s">
        <v>121</v>
      </c>
      <c r="F3" s="23" t="s">
        <v>122</v>
      </c>
      <c r="G3" s="23" t="s">
        <v>123</v>
      </c>
      <c r="H3" s="23" t="s">
        <v>121</v>
      </c>
      <c r="I3" s="23" t="s">
        <v>33</v>
      </c>
      <c r="J3" s="23" t="s">
        <v>121</v>
      </c>
      <c r="K3" s="23" t="s">
        <v>124</v>
      </c>
      <c r="L3" s="23" t="s">
        <v>11</v>
      </c>
      <c r="M3" s="23" t="s">
        <v>128</v>
      </c>
      <c r="N3" s="23" t="s">
        <v>129</v>
      </c>
      <c r="O3" s="24" t="s">
        <v>19</v>
      </c>
      <c r="P3" s="23" t="s">
        <v>24</v>
      </c>
      <c r="Q3" s="23" t="s">
        <v>33</v>
      </c>
    </row>
    <row r="4" spans="1:17" ht="15.75" thickBot="1"/>
    <row r="5" spans="1:17" outlineLevel="1">
      <c r="A5" s="2" t="s">
        <v>56</v>
      </c>
      <c r="B5" s="1">
        <v>1</v>
      </c>
      <c r="C5" s="2" t="s">
        <v>57</v>
      </c>
      <c r="D5" s="3"/>
      <c r="E5" s="3"/>
      <c r="F5" s="3"/>
      <c r="G5" s="3"/>
      <c r="H5" s="3"/>
      <c r="I5" s="3"/>
      <c r="J5" s="3"/>
      <c r="K5" s="3">
        <v>1</v>
      </c>
      <c r="L5" s="16"/>
      <c r="M5" s="3">
        <f>IF(L5=1,D5,E5)</f>
        <v>0</v>
      </c>
      <c r="N5" s="3" t="str">
        <f>IF(L5=1,F5,"")</f>
        <v/>
      </c>
      <c r="O5" s="10"/>
      <c r="P5" s="3"/>
      <c r="Q5" s="3"/>
    </row>
    <row r="6" spans="1:17" outlineLevel="1">
      <c r="A6" s="2" t="s">
        <v>56</v>
      </c>
      <c r="B6" s="1">
        <v>2</v>
      </c>
      <c r="C6" s="2" t="s">
        <v>58</v>
      </c>
      <c r="D6" s="3"/>
      <c r="E6" s="3"/>
      <c r="F6" s="3"/>
      <c r="G6" s="3"/>
      <c r="H6" s="3"/>
      <c r="I6" s="3"/>
      <c r="J6" s="3"/>
      <c r="K6" s="3">
        <v>1</v>
      </c>
      <c r="L6" s="17">
        <v>1</v>
      </c>
      <c r="M6" s="3">
        <f>IF(L6=1,D6,E6)</f>
        <v>0</v>
      </c>
      <c r="N6" s="3">
        <f>IF(L6=1,F6,"")</f>
        <v>0</v>
      </c>
      <c r="O6" s="10"/>
      <c r="P6" s="3"/>
      <c r="Q6" s="3"/>
    </row>
    <row r="7" spans="1:17" outlineLevel="1">
      <c r="A7" s="2" t="s">
        <v>56</v>
      </c>
      <c r="B7" s="1">
        <v>3</v>
      </c>
      <c r="C7" s="2" t="s">
        <v>59</v>
      </c>
      <c r="D7" s="3"/>
      <c r="E7" s="3"/>
      <c r="F7" s="3"/>
      <c r="G7" s="3"/>
      <c r="H7" s="3"/>
      <c r="I7" s="3"/>
      <c r="J7" s="3"/>
      <c r="K7" s="3">
        <v>1</v>
      </c>
      <c r="L7" s="17"/>
      <c r="M7" s="3">
        <f>IF(L7=1,D7,E7)</f>
        <v>0</v>
      </c>
      <c r="N7" s="3" t="str">
        <f>IF(L7=1,F7,"")</f>
        <v/>
      </c>
      <c r="O7" s="10"/>
      <c r="P7" s="3"/>
      <c r="Q7" s="3"/>
    </row>
    <row r="8" spans="1:17" ht="15.75" outlineLevel="1" thickBot="1">
      <c r="A8" s="2" t="s">
        <v>56</v>
      </c>
      <c r="B8" s="1">
        <v>4</v>
      </c>
      <c r="C8" s="2" t="s">
        <v>60</v>
      </c>
      <c r="D8" s="3"/>
      <c r="E8" s="3"/>
      <c r="F8" s="3"/>
      <c r="G8" s="3"/>
      <c r="H8" s="3"/>
      <c r="I8" s="3"/>
      <c r="J8" s="3"/>
      <c r="K8" s="3">
        <v>1</v>
      </c>
      <c r="L8" s="18"/>
      <c r="M8" s="3">
        <f>IF(L8=1,D8,E8)</f>
        <v>0</v>
      </c>
      <c r="N8" s="3" t="str">
        <f>IF(L8=1,F8,"")</f>
        <v/>
      </c>
      <c r="O8" s="10"/>
      <c r="P8" s="3"/>
      <c r="Q8" s="3"/>
    </row>
    <row r="9" spans="1:17" customFormat="1" ht="15.75" thickBot="1"/>
    <row r="10" spans="1:17">
      <c r="A10" s="2" t="s">
        <v>61</v>
      </c>
      <c r="B10" s="14" t="s">
        <v>62</v>
      </c>
      <c r="C10" s="14" t="s">
        <v>63</v>
      </c>
      <c r="D10" s="13">
        <v>5</v>
      </c>
      <c r="E10" s="13"/>
      <c r="F10" s="13">
        <v>1</v>
      </c>
      <c r="G10" s="46">
        <v>1</v>
      </c>
      <c r="H10" s="47">
        <v>-2</v>
      </c>
      <c r="I10" s="46">
        <v>1</v>
      </c>
      <c r="J10" s="47">
        <v>-2</v>
      </c>
      <c r="K10" s="3">
        <f>IF(L11=1,0,1)</f>
        <v>0</v>
      </c>
      <c r="L10" s="16"/>
      <c r="M10" s="3">
        <f>IF(L10=1,D10,E10)</f>
        <v>0</v>
      </c>
      <c r="N10" s="3" t="str">
        <f t="shared" ref="N10:N17" si="0">IF(L10=1,F10,"")</f>
        <v/>
      </c>
      <c r="O10" s="10"/>
      <c r="P10" s="13" t="str">
        <f>IF(K10=0,"",IF($L10=1,G10,IF($L10=0,H10,"")))</f>
        <v/>
      </c>
      <c r="Q10" s="13" t="str">
        <f>IF(K10=0,"",IF($L10=1,I10,IF($L10=0,J10,"")))</f>
        <v/>
      </c>
    </row>
    <row r="11" spans="1:17">
      <c r="A11" s="2" t="s">
        <v>61</v>
      </c>
      <c r="B11" s="14" t="s">
        <v>64</v>
      </c>
      <c r="C11" s="14" t="s">
        <v>63</v>
      </c>
      <c r="D11" s="13">
        <v>6</v>
      </c>
      <c r="E11" s="13"/>
      <c r="F11" s="13">
        <v>2</v>
      </c>
      <c r="G11" s="46">
        <f>2</f>
        <v>2</v>
      </c>
      <c r="H11" s="47">
        <v>-2</v>
      </c>
      <c r="I11" s="46">
        <f>2</f>
        <v>2</v>
      </c>
      <c r="J11" s="47">
        <v>-2</v>
      </c>
      <c r="K11" s="3">
        <f>IF(L10=1,0,1)</f>
        <v>1</v>
      </c>
      <c r="L11" s="17">
        <v>1</v>
      </c>
      <c r="M11" s="3">
        <f>IF(L11=1,D11,E11)</f>
        <v>6</v>
      </c>
      <c r="N11" s="3">
        <f t="shared" si="0"/>
        <v>2</v>
      </c>
      <c r="O11" s="10"/>
      <c r="P11" s="13">
        <f>IF(K11=0,"",IF($L11=1,G11,IF($L11=0,H11,"")))</f>
        <v>2</v>
      </c>
      <c r="Q11" s="13">
        <f t="shared" ref="Q11:Q28" si="1">IF(K11=0,"",IF($L11=1,I11,IF($L11=0,J11,"")))</f>
        <v>2</v>
      </c>
    </row>
    <row r="12" spans="1:17">
      <c r="A12" s="2" t="s">
        <v>61</v>
      </c>
      <c r="B12" s="14" t="s">
        <v>65</v>
      </c>
      <c r="C12" s="14" t="s">
        <v>66</v>
      </c>
      <c r="D12" s="13">
        <v>4</v>
      </c>
      <c r="E12" s="13"/>
      <c r="F12" s="13"/>
      <c r="G12" s="46">
        <v>1</v>
      </c>
      <c r="H12" s="47">
        <v>-2</v>
      </c>
      <c r="I12" s="46">
        <v>1</v>
      </c>
      <c r="J12" s="47">
        <v>-2</v>
      </c>
      <c r="K12" s="3">
        <f>IF(L13=1,0,1)</f>
        <v>0</v>
      </c>
      <c r="L12" s="17"/>
      <c r="M12" s="3">
        <f t="shared" ref="M12:M18" si="2">IF(L12=1,D12,E12)</f>
        <v>0</v>
      </c>
      <c r="N12" s="3" t="str">
        <f t="shared" si="0"/>
        <v/>
      </c>
      <c r="O12" s="10"/>
      <c r="P12" s="13" t="str">
        <f t="shared" ref="P12:P28" si="3">IF(K12=0,"",IF($L12=1,G12,IF($L12=0,H12,"")))</f>
        <v/>
      </c>
      <c r="Q12" s="13" t="str">
        <f t="shared" si="1"/>
        <v/>
      </c>
    </row>
    <row r="13" spans="1:17">
      <c r="A13" s="2" t="s">
        <v>61</v>
      </c>
      <c r="B13" s="14" t="s">
        <v>67</v>
      </c>
      <c r="C13" s="14" t="s">
        <v>66</v>
      </c>
      <c r="D13" s="13">
        <v>4</v>
      </c>
      <c r="E13" s="13"/>
      <c r="F13" s="13"/>
      <c r="G13" s="46">
        <v>2</v>
      </c>
      <c r="H13" s="47">
        <v>-2</v>
      </c>
      <c r="I13" s="46">
        <v>2</v>
      </c>
      <c r="J13" s="47">
        <v>-2</v>
      </c>
      <c r="K13" s="3">
        <f>IF(L12=1,0,1)</f>
        <v>1</v>
      </c>
      <c r="L13" s="17">
        <v>1</v>
      </c>
      <c r="M13" s="3">
        <f t="shared" si="2"/>
        <v>4</v>
      </c>
      <c r="N13" s="3">
        <f t="shared" si="0"/>
        <v>0</v>
      </c>
      <c r="O13" s="10"/>
      <c r="P13" s="13">
        <f t="shared" si="3"/>
        <v>2</v>
      </c>
      <c r="Q13" s="13">
        <f t="shared" si="1"/>
        <v>2</v>
      </c>
    </row>
    <row r="14" spans="1:17">
      <c r="A14" s="2" t="s">
        <v>61</v>
      </c>
      <c r="B14" s="14" t="s">
        <v>68</v>
      </c>
      <c r="C14" s="14" t="s">
        <v>69</v>
      </c>
      <c r="D14" s="13">
        <v>4</v>
      </c>
      <c r="E14" s="13"/>
      <c r="F14" s="13"/>
      <c r="G14" s="46">
        <v>-2</v>
      </c>
      <c r="H14" s="47"/>
      <c r="I14" s="46">
        <v>1</v>
      </c>
      <c r="J14" s="47">
        <v>-2</v>
      </c>
      <c r="K14" s="3">
        <f>IF(L15=1,0,1)</f>
        <v>0</v>
      </c>
      <c r="L14" s="17"/>
      <c r="M14" s="3">
        <f t="shared" si="2"/>
        <v>0</v>
      </c>
      <c r="N14" s="3" t="str">
        <f t="shared" si="0"/>
        <v/>
      </c>
      <c r="O14" s="10"/>
      <c r="P14" s="13" t="str">
        <f t="shared" si="3"/>
        <v/>
      </c>
      <c r="Q14" s="13" t="str">
        <f t="shared" si="1"/>
        <v/>
      </c>
    </row>
    <row r="15" spans="1:17">
      <c r="A15" s="2" t="s">
        <v>61</v>
      </c>
      <c r="B15" s="14" t="s">
        <v>70</v>
      </c>
      <c r="C15" s="14" t="s">
        <v>69</v>
      </c>
      <c r="D15" s="13">
        <v>5</v>
      </c>
      <c r="E15" s="13"/>
      <c r="F15" s="13">
        <v>0</v>
      </c>
      <c r="G15" s="46">
        <v>-2</v>
      </c>
      <c r="H15" s="47"/>
      <c r="I15" s="46">
        <v>2</v>
      </c>
      <c r="J15" s="47">
        <v>-2</v>
      </c>
      <c r="K15" s="3">
        <f>IF(L14=1,0,1)</f>
        <v>1</v>
      </c>
      <c r="L15" s="17">
        <v>1</v>
      </c>
      <c r="M15" s="3">
        <f t="shared" si="2"/>
        <v>5</v>
      </c>
      <c r="N15" s="3">
        <f t="shared" si="0"/>
        <v>0</v>
      </c>
      <c r="O15" s="10"/>
      <c r="P15" s="13">
        <f t="shared" si="3"/>
        <v>-2</v>
      </c>
      <c r="Q15" s="13">
        <f t="shared" si="1"/>
        <v>2</v>
      </c>
    </row>
    <row r="16" spans="1:17">
      <c r="A16" s="2" t="s">
        <v>61</v>
      </c>
      <c r="B16" s="14" t="s">
        <v>71</v>
      </c>
      <c r="C16" s="14" t="s">
        <v>72</v>
      </c>
      <c r="D16" s="13">
        <v>4</v>
      </c>
      <c r="E16" s="13">
        <v>2</v>
      </c>
      <c r="F16" s="13"/>
      <c r="G16" s="46">
        <v>-1</v>
      </c>
      <c r="H16" s="47"/>
      <c r="I16" s="46">
        <v>2</v>
      </c>
      <c r="J16" s="47">
        <v>-2</v>
      </c>
      <c r="K16" s="3">
        <v>1</v>
      </c>
      <c r="L16" s="17">
        <v>1</v>
      </c>
      <c r="M16" s="3">
        <f t="shared" si="2"/>
        <v>4</v>
      </c>
      <c r="N16" s="3">
        <f t="shared" si="0"/>
        <v>0</v>
      </c>
      <c r="O16" s="10"/>
      <c r="P16" s="13">
        <f t="shared" si="3"/>
        <v>-1</v>
      </c>
      <c r="Q16" s="13">
        <f t="shared" si="1"/>
        <v>2</v>
      </c>
    </row>
    <row r="17" spans="1:17">
      <c r="A17" s="2" t="s">
        <v>61</v>
      </c>
      <c r="B17" s="14" t="s">
        <v>73</v>
      </c>
      <c r="C17" s="14" t="s">
        <v>74</v>
      </c>
      <c r="D17" s="13">
        <v>1</v>
      </c>
      <c r="E17" s="13"/>
      <c r="F17" s="13">
        <v>1</v>
      </c>
      <c r="G17" s="46">
        <v>1</v>
      </c>
      <c r="H17" s="47">
        <v>-1</v>
      </c>
      <c r="I17" s="46">
        <v>1</v>
      </c>
      <c r="J17" s="47">
        <v>0</v>
      </c>
      <c r="K17" s="3">
        <v>1</v>
      </c>
      <c r="L17" s="17">
        <v>1</v>
      </c>
      <c r="M17" s="3">
        <f t="shared" si="2"/>
        <v>1</v>
      </c>
      <c r="N17" s="3">
        <f t="shared" si="0"/>
        <v>1</v>
      </c>
      <c r="O17" s="10"/>
      <c r="P17" s="13">
        <f t="shared" si="3"/>
        <v>1</v>
      </c>
      <c r="Q17" s="13">
        <f t="shared" si="1"/>
        <v>1</v>
      </c>
    </row>
    <row r="18" spans="1:17">
      <c r="A18" s="2" t="s">
        <v>61</v>
      </c>
      <c r="B18" s="14" t="s">
        <v>75</v>
      </c>
      <c r="C18" s="14" t="s">
        <v>63</v>
      </c>
      <c r="D18" s="13">
        <v>2</v>
      </c>
      <c r="E18" s="13"/>
      <c r="F18" s="13"/>
      <c r="G18" s="46">
        <v>1</v>
      </c>
      <c r="H18" s="47">
        <v>-1</v>
      </c>
      <c r="I18" s="46">
        <v>1</v>
      </c>
      <c r="J18" s="47">
        <v>-2</v>
      </c>
      <c r="K18" s="3">
        <f>IF(L19=1,0,1)</f>
        <v>0</v>
      </c>
      <c r="L18" s="17"/>
      <c r="M18" s="3">
        <f t="shared" si="2"/>
        <v>0</v>
      </c>
      <c r="N18" s="3"/>
      <c r="O18" s="10"/>
      <c r="P18" s="13" t="str">
        <f t="shared" si="3"/>
        <v/>
      </c>
      <c r="Q18" s="13" t="str">
        <f t="shared" si="1"/>
        <v/>
      </c>
    </row>
    <row r="19" spans="1:17">
      <c r="A19" s="2" t="s">
        <v>61</v>
      </c>
      <c r="B19" s="14" t="s">
        <v>76</v>
      </c>
      <c r="C19" s="14" t="s">
        <v>63</v>
      </c>
      <c r="D19" s="13">
        <v>5</v>
      </c>
      <c r="E19" s="13"/>
      <c r="F19" s="13"/>
      <c r="G19" s="46">
        <v>2</v>
      </c>
      <c r="H19" s="47">
        <v>-2</v>
      </c>
      <c r="I19" s="46">
        <v>2</v>
      </c>
      <c r="J19" s="47">
        <v>-2</v>
      </c>
      <c r="K19" s="3">
        <f>IF(L18=1,0,1)</f>
        <v>1</v>
      </c>
      <c r="L19" s="17">
        <v>1</v>
      </c>
      <c r="M19" s="3"/>
      <c r="N19" s="3"/>
      <c r="O19" s="10"/>
      <c r="P19" s="13">
        <f t="shared" si="3"/>
        <v>2</v>
      </c>
      <c r="Q19" s="13">
        <f t="shared" si="1"/>
        <v>2</v>
      </c>
    </row>
    <row r="20" spans="1:17">
      <c r="A20" s="2" t="s">
        <v>61</v>
      </c>
      <c r="B20" s="14" t="s">
        <v>77</v>
      </c>
      <c r="C20" s="14" t="s">
        <v>74</v>
      </c>
      <c r="D20" s="13">
        <v>2</v>
      </c>
      <c r="E20" s="13"/>
      <c r="F20" s="13"/>
      <c r="G20" s="46">
        <v>1</v>
      </c>
      <c r="H20" s="47"/>
      <c r="I20" s="46">
        <v>1</v>
      </c>
      <c r="J20" s="47"/>
      <c r="K20" s="3">
        <v>1</v>
      </c>
      <c r="L20" s="17">
        <v>1</v>
      </c>
      <c r="M20" s="3">
        <f t="shared" ref="M20:M28" si="4">IF(L20=1,D20,E20)</f>
        <v>2</v>
      </c>
      <c r="N20" s="3">
        <f t="shared" ref="N20:N28" si="5">IF(L20=1,F20,"")</f>
        <v>0</v>
      </c>
      <c r="O20" s="10"/>
      <c r="P20" s="13">
        <f t="shared" si="3"/>
        <v>1</v>
      </c>
      <c r="Q20" s="13">
        <f t="shared" si="1"/>
        <v>1</v>
      </c>
    </row>
    <row r="21" spans="1:17">
      <c r="A21" s="2" t="s">
        <v>61</v>
      </c>
      <c r="B21" s="14" t="s">
        <v>78</v>
      </c>
      <c r="C21" s="14" t="s">
        <v>74</v>
      </c>
      <c r="D21" s="13">
        <v>2</v>
      </c>
      <c r="E21" s="13"/>
      <c r="F21" s="13">
        <v>1</v>
      </c>
      <c r="G21" s="46"/>
      <c r="H21" s="47"/>
      <c r="I21" s="46">
        <v>1</v>
      </c>
      <c r="J21" s="47"/>
      <c r="K21" s="3">
        <v>1</v>
      </c>
      <c r="L21" s="17">
        <v>1</v>
      </c>
      <c r="M21" s="3">
        <f t="shared" si="4"/>
        <v>2</v>
      </c>
      <c r="N21" s="3">
        <f t="shared" si="5"/>
        <v>1</v>
      </c>
      <c r="O21" s="10"/>
      <c r="P21" s="13">
        <f t="shared" si="3"/>
        <v>0</v>
      </c>
      <c r="Q21" s="13">
        <f t="shared" si="1"/>
        <v>1</v>
      </c>
    </row>
    <row r="22" spans="1:17">
      <c r="A22" s="2" t="s">
        <v>61</v>
      </c>
      <c r="B22" s="14" t="s">
        <v>79</v>
      </c>
      <c r="C22" s="14" t="s">
        <v>74</v>
      </c>
      <c r="D22" s="13">
        <v>2</v>
      </c>
      <c r="E22" s="13"/>
      <c r="F22" s="13"/>
      <c r="G22" s="46">
        <v>1</v>
      </c>
      <c r="H22" s="47"/>
      <c r="I22" s="46">
        <v>1</v>
      </c>
      <c r="J22" s="47"/>
      <c r="K22" s="3">
        <v>1</v>
      </c>
      <c r="L22" s="17">
        <v>1</v>
      </c>
      <c r="M22" s="3">
        <f t="shared" si="4"/>
        <v>2</v>
      </c>
      <c r="N22" s="3">
        <f t="shared" si="5"/>
        <v>0</v>
      </c>
      <c r="O22" s="10"/>
      <c r="P22" s="13">
        <f t="shared" si="3"/>
        <v>1</v>
      </c>
      <c r="Q22" s="13">
        <f t="shared" si="1"/>
        <v>1</v>
      </c>
    </row>
    <row r="23" spans="1:17">
      <c r="A23" s="2" t="s">
        <v>61</v>
      </c>
      <c r="B23" s="14" t="s">
        <v>80</v>
      </c>
      <c r="C23" s="14" t="s">
        <v>63</v>
      </c>
      <c r="D23" s="13">
        <v>2</v>
      </c>
      <c r="E23" s="13"/>
      <c r="F23" s="13">
        <v>1</v>
      </c>
      <c r="G23" s="46">
        <v>1</v>
      </c>
      <c r="H23" s="47">
        <v>-1</v>
      </c>
      <c r="I23" s="46"/>
      <c r="J23" s="47"/>
      <c r="K23" s="3">
        <f>IF(L24=1,0,1)</f>
        <v>0</v>
      </c>
      <c r="L23" s="17"/>
      <c r="M23" s="3">
        <f t="shared" si="4"/>
        <v>0</v>
      </c>
      <c r="N23" s="3" t="str">
        <f t="shared" si="5"/>
        <v/>
      </c>
      <c r="O23" s="10"/>
      <c r="P23" s="13" t="str">
        <f t="shared" si="3"/>
        <v/>
      </c>
      <c r="Q23" s="13" t="str">
        <f t="shared" si="1"/>
        <v/>
      </c>
    </row>
    <row r="24" spans="1:17">
      <c r="A24" s="2" t="s">
        <v>61</v>
      </c>
      <c r="B24" s="14" t="s">
        <v>81</v>
      </c>
      <c r="C24" s="14" t="s">
        <v>63</v>
      </c>
      <c r="D24" s="13">
        <v>3</v>
      </c>
      <c r="E24" s="13"/>
      <c r="F24" s="13">
        <v>3</v>
      </c>
      <c r="G24" s="46">
        <v>2</v>
      </c>
      <c r="H24" s="47">
        <v>-1</v>
      </c>
      <c r="I24" s="46"/>
      <c r="J24" s="47"/>
      <c r="K24" s="3">
        <f>IF(L23=1,0,1)</f>
        <v>1</v>
      </c>
      <c r="L24" s="17">
        <v>1</v>
      </c>
      <c r="M24" s="3">
        <f t="shared" si="4"/>
        <v>3</v>
      </c>
      <c r="N24" s="3">
        <f t="shared" si="5"/>
        <v>3</v>
      </c>
      <c r="O24" s="10"/>
      <c r="P24" s="13">
        <f t="shared" si="3"/>
        <v>2</v>
      </c>
      <c r="Q24" s="13">
        <f t="shared" si="1"/>
        <v>0</v>
      </c>
    </row>
    <row r="25" spans="1:17">
      <c r="A25" s="2" t="s">
        <v>61</v>
      </c>
      <c r="B25" s="14" t="s">
        <v>82</v>
      </c>
      <c r="C25" s="14" t="s">
        <v>83</v>
      </c>
      <c r="D25" s="13">
        <v>4</v>
      </c>
      <c r="E25" s="13"/>
      <c r="F25" s="13">
        <v>1</v>
      </c>
      <c r="G25" s="46">
        <v>2</v>
      </c>
      <c r="H25" s="47">
        <v>-1</v>
      </c>
      <c r="I25" s="46">
        <v>-1</v>
      </c>
      <c r="J25" s="47"/>
      <c r="K25" s="3">
        <v>1</v>
      </c>
      <c r="L25" s="17">
        <v>1</v>
      </c>
      <c r="M25" s="3">
        <f t="shared" si="4"/>
        <v>4</v>
      </c>
      <c r="N25" s="3">
        <f t="shared" si="5"/>
        <v>1</v>
      </c>
      <c r="O25" s="10"/>
      <c r="P25" s="13">
        <f t="shared" si="3"/>
        <v>2</v>
      </c>
      <c r="Q25" s="13">
        <f t="shared" si="1"/>
        <v>-1</v>
      </c>
    </row>
    <row r="26" spans="1:17">
      <c r="A26" s="2" t="s">
        <v>61</v>
      </c>
      <c r="B26" s="14" t="s">
        <v>84</v>
      </c>
      <c r="C26" s="14" t="s">
        <v>74</v>
      </c>
      <c r="D26" s="13">
        <v>2</v>
      </c>
      <c r="E26" s="13"/>
      <c r="F26" s="13">
        <v>1</v>
      </c>
      <c r="G26" s="46">
        <v>1</v>
      </c>
      <c r="H26" s="47"/>
      <c r="I26" s="46">
        <v>-1</v>
      </c>
      <c r="J26" s="47"/>
      <c r="K26" s="3">
        <v>1</v>
      </c>
      <c r="L26" s="17">
        <v>1</v>
      </c>
      <c r="M26" s="3">
        <f t="shared" si="4"/>
        <v>2</v>
      </c>
      <c r="N26" s="3">
        <f t="shared" si="5"/>
        <v>1</v>
      </c>
      <c r="O26" s="10"/>
      <c r="P26" s="13">
        <f t="shared" si="3"/>
        <v>1</v>
      </c>
      <c r="Q26" s="13">
        <f t="shared" si="1"/>
        <v>-1</v>
      </c>
    </row>
    <row r="27" spans="1:17">
      <c r="A27" s="2" t="s">
        <v>61</v>
      </c>
      <c r="B27" s="14" t="s">
        <v>85</v>
      </c>
      <c r="C27" s="14" t="s">
        <v>74</v>
      </c>
      <c r="D27" s="13">
        <v>2</v>
      </c>
      <c r="E27" s="13"/>
      <c r="F27" s="13"/>
      <c r="G27" s="46">
        <v>1</v>
      </c>
      <c r="H27" s="47"/>
      <c r="I27" s="46">
        <v>1</v>
      </c>
      <c r="J27" s="47"/>
      <c r="K27" s="3">
        <v>1</v>
      </c>
      <c r="L27" s="17">
        <v>1</v>
      </c>
      <c r="M27" s="3">
        <f t="shared" si="4"/>
        <v>2</v>
      </c>
      <c r="N27" s="3">
        <f t="shared" si="5"/>
        <v>0</v>
      </c>
      <c r="O27" s="10"/>
      <c r="P27" s="13">
        <f t="shared" si="3"/>
        <v>1</v>
      </c>
      <c r="Q27" s="13">
        <f t="shared" si="1"/>
        <v>1</v>
      </c>
    </row>
    <row r="28" spans="1:17" ht="15.75" thickBot="1">
      <c r="A28" s="2" t="s">
        <v>61</v>
      </c>
      <c r="B28" s="14" t="s">
        <v>86</v>
      </c>
      <c r="C28" s="14" t="s">
        <v>74</v>
      </c>
      <c r="D28" s="13">
        <v>2</v>
      </c>
      <c r="E28" s="13"/>
      <c r="F28" s="13"/>
      <c r="G28" s="48"/>
      <c r="H28" s="49"/>
      <c r="I28" s="48">
        <v>1</v>
      </c>
      <c r="J28" s="49"/>
      <c r="K28" s="3">
        <v>1</v>
      </c>
      <c r="L28" s="18">
        <v>1</v>
      </c>
      <c r="M28" s="3">
        <f t="shared" si="4"/>
        <v>2</v>
      </c>
      <c r="N28" s="3">
        <f t="shared" si="5"/>
        <v>0</v>
      </c>
      <c r="O28" s="10"/>
      <c r="P28" s="13">
        <f t="shared" si="3"/>
        <v>0</v>
      </c>
      <c r="Q28" s="13">
        <f t="shared" si="1"/>
        <v>1</v>
      </c>
    </row>
    <row r="29" spans="1:17" customFormat="1" ht="15.75" thickBot="1"/>
    <row r="30" spans="1:17" ht="15.75" thickBot="1">
      <c r="A30" s="2" t="s">
        <v>87</v>
      </c>
      <c r="B30" s="14" t="s">
        <v>88</v>
      </c>
      <c r="C30" s="14"/>
      <c r="D30" s="13">
        <v>4</v>
      </c>
      <c r="E30" s="13"/>
      <c r="F30" s="13"/>
      <c r="G30" s="13"/>
      <c r="H30" s="13"/>
      <c r="I30" s="13"/>
      <c r="J30" s="13"/>
      <c r="K30" s="3">
        <v>1</v>
      </c>
      <c r="L30" s="16"/>
      <c r="M30" s="3">
        <f t="shared" ref="M30:M31" si="6">IF(L30=1,D30,E30)</f>
        <v>0</v>
      </c>
      <c r="N30" s="3" t="str">
        <f t="shared" ref="N30:N31" si="7">IF(L30=1,F30,"")</f>
        <v/>
      </c>
      <c r="O30" s="10"/>
      <c r="P30" s="13">
        <f>IF($L30=1,G30,IF($L30=0,H30,""))</f>
        <v>0</v>
      </c>
      <c r="Q30" s="13">
        <f>IF($L30=1,I30,IF($L30=0,J30,""))</f>
        <v>0</v>
      </c>
    </row>
    <row r="31" spans="1:17" ht="15.75" thickBot="1">
      <c r="A31" s="2" t="s">
        <v>87</v>
      </c>
      <c r="B31" s="14" t="s">
        <v>89</v>
      </c>
      <c r="C31" s="14"/>
      <c r="D31" s="25"/>
      <c r="E31" s="26"/>
      <c r="F31" s="26"/>
      <c r="G31" s="26"/>
      <c r="H31" s="26"/>
      <c r="I31" s="26"/>
      <c r="J31" s="27"/>
      <c r="K31" s="3">
        <v>1</v>
      </c>
      <c r="L31" s="18"/>
      <c r="M31" s="3">
        <f t="shared" si="6"/>
        <v>0</v>
      </c>
      <c r="N31" s="3" t="str">
        <f t="shared" si="7"/>
        <v/>
      </c>
      <c r="O31" s="10"/>
      <c r="P31" s="13">
        <f>IF($L31=1,G31,IF($L31=0,H31,""))</f>
        <v>0</v>
      </c>
      <c r="Q31" s="13">
        <f>IF($L31=1,I31,IF($L31=0,J31,""))</f>
        <v>0</v>
      </c>
    </row>
    <row r="32" spans="1:17" customFormat="1" ht="15.75" thickBot="1"/>
    <row r="33" spans="1:17" ht="15.75" thickBot="1">
      <c r="A33" s="2" t="s">
        <v>90</v>
      </c>
      <c r="B33" s="14" t="s">
        <v>16</v>
      </c>
      <c r="D33" s="13"/>
      <c r="E33" s="13"/>
      <c r="F33" s="37"/>
      <c r="G33" s="13"/>
      <c r="H33" s="13"/>
      <c r="I33" s="13"/>
      <c r="J33" s="13"/>
      <c r="K33" s="3">
        <v>1</v>
      </c>
      <c r="L33" s="16"/>
      <c r="M33" s="3">
        <f t="shared" ref="M33:M47" si="8">IF(L33=1,D33,E33)</f>
        <v>0</v>
      </c>
      <c r="N33" s="3" t="str">
        <f t="shared" ref="N33:N47" si="9">IF(L33=1,F33,"")</f>
        <v/>
      </c>
      <c r="O33" s="10"/>
      <c r="P33" s="13">
        <f t="shared" ref="P33:P47" si="10">IF($L33=1,G33,IF($L33=0,H33,""))</f>
        <v>0</v>
      </c>
      <c r="Q33" s="13">
        <f t="shared" ref="Q33:Q47" si="11">IF($L33=1,I33,IF($L33=0,J33,""))</f>
        <v>0</v>
      </c>
    </row>
    <row r="34" spans="1:17">
      <c r="A34" s="2" t="s">
        <v>90</v>
      </c>
      <c r="B34" s="14" t="s">
        <v>91</v>
      </c>
      <c r="C34" s="2">
        <v>1</v>
      </c>
      <c r="D34" s="13"/>
      <c r="E34" s="13"/>
      <c r="F34" s="13">
        <v>1</v>
      </c>
      <c r="G34" s="13"/>
      <c r="H34" s="13"/>
      <c r="I34" s="13"/>
      <c r="J34" s="13"/>
      <c r="K34" s="3">
        <f>IF($L$5=1,0,IF(L35=1,0,IF(L36=1,0,1)))</f>
        <v>0</v>
      </c>
      <c r="L34" s="17"/>
      <c r="M34" s="3">
        <f t="shared" si="8"/>
        <v>0</v>
      </c>
      <c r="N34" s="3" t="str">
        <f t="shared" si="9"/>
        <v/>
      </c>
      <c r="O34" s="10"/>
      <c r="P34" s="13">
        <f t="shared" si="10"/>
        <v>0</v>
      </c>
      <c r="Q34" s="13">
        <f t="shared" si="11"/>
        <v>0</v>
      </c>
    </row>
    <row r="35" spans="1:17">
      <c r="A35" s="2" t="s">
        <v>90</v>
      </c>
      <c r="B35" s="14" t="s">
        <v>92</v>
      </c>
      <c r="C35" s="2">
        <v>1</v>
      </c>
      <c r="D35" s="13"/>
      <c r="E35" s="13"/>
      <c r="F35" s="13">
        <v>2</v>
      </c>
      <c r="G35" s="13"/>
      <c r="H35" s="13"/>
      <c r="I35" s="13">
        <v>-2</v>
      </c>
      <c r="J35" s="13"/>
      <c r="K35" s="3">
        <f>IF($L$5=1,0,IF(L34=1,0,IF(L36=1,0,1)))</f>
        <v>0</v>
      </c>
      <c r="L35" s="17"/>
      <c r="M35" s="3">
        <f t="shared" si="8"/>
        <v>0</v>
      </c>
      <c r="N35" s="3" t="str">
        <f t="shared" si="9"/>
        <v/>
      </c>
      <c r="O35" s="10"/>
      <c r="P35" s="13">
        <f t="shared" si="10"/>
        <v>0</v>
      </c>
      <c r="Q35" s="13">
        <f t="shared" si="11"/>
        <v>0</v>
      </c>
    </row>
    <row r="36" spans="1:17">
      <c r="A36" s="2" t="s">
        <v>90</v>
      </c>
      <c r="B36" s="14" t="s">
        <v>93</v>
      </c>
      <c r="C36" s="2">
        <v>1</v>
      </c>
      <c r="D36" s="13"/>
      <c r="E36" s="13"/>
      <c r="F36" s="13">
        <v>3</v>
      </c>
      <c r="G36" s="13"/>
      <c r="H36" s="13"/>
      <c r="I36" s="13">
        <v>-1</v>
      </c>
      <c r="J36" s="13"/>
      <c r="K36" s="3">
        <f>IF($L$5=1,0,IF(L34=1,0,IF(L35=1,0,1)))</f>
        <v>1</v>
      </c>
      <c r="L36" s="17">
        <v>1</v>
      </c>
      <c r="M36" s="3">
        <f t="shared" si="8"/>
        <v>0</v>
      </c>
      <c r="N36" s="3">
        <f t="shared" si="9"/>
        <v>3</v>
      </c>
      <c r="O36" s="10"/>
      <c r="P36" s="13">
        <f t="shared" si="10"/>
        <v>0</v>
      </c>
      <c r="Q36" s="13">
        <f t="shared" si="11"/>
        <v>-1</v>
      </c>
    </row>
    <row r="37" spans="1:17">
      <c r="A37" s="2" t="s">
        <v>90</v>
      </c>
      <c r="B37" s="14" t="s">
        <v>94</v>
      </c>
      <c r="D37" s="13"/>
      <c r="E37" s="13"/>
      <c r="F37" s="13">
        <v>1</v>
      </c>
      <c r="G37" s="13"/>
      <c r="H37" s="13"/>
      <c r="I37" s="13">
        <v>-1</v>
      </c>
      <c r="J37" s="13"/>
      <c r="K37" s="3">
        <v>1</v>
      </c>
      <c r="L37" s="17"/>
      <c r="M37" s="3">
        <f t="shared" si="8"/>
        <v>0</v>
      </c>
      <c r="N37" s="3" t="str">
        <f t="shared" si="9"/>
        <v/>
      </c>
      <c r="O37" s="10"/>
      <c r="P37" s="13">
        <f t="shared" si="10"/>
        <v>0</v>
      </c>
      <c r="Q37" s="13">
        <f t="shared" si="11"/>
        <v>0</v>
      </c>
    </row>
    <row r="38" spans="1:17">
      <c r="A38" s="2" t="s">
        <v>90</v>
      </c>
      <c r="B38" s="14" t="s">
        <v>95</v>
      </c>
      <c r="C38" s="2">
        <v>2</v>
      </c>
      <c r="D38" s="13"/>
      <c r="E38" s="13"/>
      <c r="F38" s="13">
        <v>1</v>
      </c>
      <c r="G38" s="13"/>
      <c r="H38" s="13"/>
      <c r="I38" s="13"/>
      <c r="J38" s="13"/>
      <c r="K38" s="3">
        <f>IF($L$6=1,0,IF(L39=1,0,IF(L40=1,0,1)))</f>
        <v>0</v>
      </c>
      <c r="L38" s="17"/>
      <c r="M38" s="3">
        <f t="shared" si="8"/>
        <v>0</v>
      </c>
      <c r="N38" s="3" t="str">
        <f t="shared" si="9"/>
        <v/>
      </c>
      <c r="O38" s="10"/>
      <c r="P38" s="13">
        <f t="shared" si="10"/>
        <v>0</v>
      </c>
      <c r="Q38" s="13">
        <f t="shared" si="11"/>
        <v>0</v>
      </c>
    </row>
    <row r="39" spans="1:17">
      <c r="A39" s="2" t="s">
        <v>90</v>
      </c>
      <c r="B39" s="14" t="s">
        <v>96</v>
      </c>
      <c r="C39" s="2">
        <v>2</v>
      </c>
      <c r="D39" s="13"/>
      <c r="E39" s="13"/>
      <c r="F39" s="13">
        <v>2</v>
      </c>
      <c r="G39" s="13"/>
      <c r="H39" s="13"/>
      <c r="I39" s="13">
        <v>-1</v>
      </c>
      <c r="J39" s="13"/>
      <c r="K39" s="3">
        <f>IF($L$6=1,0,IF(L40=1,0,IF(L38=1,0,1)))</f>
        <v>0</v>
      </c>
      <c r="L39" s="17"/>
      <c r="M39" s="3">
        <f t="shared" si="8"/>
        <v>0</v>
      </c>
      <c r="N39" s="3" t="str">
        <f t="shared" si="9"/>
        <v/>
      </c>
      <c r="O39" s="10"/>
      <c r="P39" s="13">
        <f t="shared" si="10"/>
        <v>0</v>
      </c>
      <c r="Q39" s="13">
        <f t="shared" si="11"/>
        <v>0</v>
      </c>
    </row>
    <row r="40" spans="1:17">
      <c r="A40" s="2" t="s">
        <v>90</v>
      </c>
      <c r="B40" s="14" t="s">
        <v>97</v>
      </c>
      <c r="C40" s="2">
        <v>2</v>
      </c>
      <c r="D40" s="13">
        <v>1</v>
      </c>
      <c r="E40" s="13"/>
      <c r="F40" s="13">
        <v>4</v>
      </c>
      <c r="G40" s="13"/>
      <c r="H40" s="13"/>
      <c r="I40" s="13">
        <v>-2</v>
      </c>
      <c r="J40" s="13"/>
      <c r="K40" s="3">
        <f>IF($L$6=1,0,IF(L38=1,0,IF(L39=1,0,1)))</f>
        <v>0</v>
      </c>
      <c r="L40" s="17"/>
      <c r="M40" s="3">
        <f t="shared" si="8"/>
        <v>0</v>
      </c>
      <c r="N40" s="3" t="str">
        <f t="shared" si="9"/>
        <v/>
      </c>
      <c r="O40" s="10"/>
      <c r="P40" s="13">
        <f t="shared" si="10"/>
        <v>0</v>
      </c>
      <c r="Q40" s="13">
        <f t="shared" si="11"/>
        <v>0</v>
      </c>
    </row>
    <row r="41" spans="1:17">
      <c r="A41" s="2" t="s">
        <v>90</v>
      </c>
      <c r="B41" s="14" t="s">
        <v>98</v>
      </c>
      <c r="D41" s="13"/>
      <c r="E41" s="13"/>
      <c r="F41" s="13">
        <v>1</v>
      </c>
      <c r="G41" s="13"/>
      <c r="H41" s="13"/>
      <c r="I41" s="13">
        <v>-1</v>
      </c>
      <c r="J41" s="13"/>
      <c r="K41" s="3">
        <f>IF(L42=1,0,1)</f>
        <v>0</v>
      </c>
      <c r="L41" s="17"/>
      <c r="M41" s="3">
        <f t="shared" si="8"/>
        <v>0</v>
      </c>
      <c r="N41" s="3" t="str">
        <f t="shared" si="9"/>
        <v/>
      </c>
      <c r="O41" s="10"/>
      <c r="P41" s="13">
        <f t="shared" si="10"/>
        <v>0</v>
      </c>
      <c r="Q41" s="13">
        <f t="shared" si="11"/>
        <v>0</v>
      </c>
    </row>
    <row r="42" spans="1:17">
      <c r="A42" s="2" t="s">
        <v>90</v>
      </c>
      <c r="B42" s="14" t="s">
        <v>99</v>
      </c>
      <c r="D42" s="13">
        <v>1</v>
      </c>
      <c r="E42" s="13"/>
      <c r="F42" s="13">
        <v>3</v>
      </c>
      <c r="G42" s="13"/>
      <c r="H42" s="13"/>
      <c r="I42" s="13">
        <v>-2</v>
      </c>
      <c r="J42" s="13"/>
      <c r="K42" s="3">
        <f>IF(L41=1,0,1)</f>
        <v>1</v>
      </c>
      <c r="L42" s="17">
        <v>1</v>
      </c>
      <c r="M42" s="3">
        <f t="shared" si="8"/>
        <v>1</v>
      </c>
      <c r="N42" s="3">
        <f t="shared" si="9"/>
        <v>3</v>
      </c>
      <c r="O42" s="10"/>
      <c r="P42" s="13">
        <f t="shared" si="10"/>
        <v>0</v>
      </c>
      <c r="Q42" s="13">
        <f t="shared" si="11"/>
        <v>-2</v>
      </c>
    </row>
    <row r="43" spans="1:17">
      <c r="A43" s="2" t="s">
        <v>90</v>
      </c>
      <c r="B43" s="14" t="s">
        <v>59</v>
      </c>
      <c r="C43" s="2">
        <v>3</v>
      </c>
      <c r="D43" s="13"/>
      <c r="E43" s="13"/>
      <c r="F43" s="13">
        <v>1</v>
      </c>
      <c r="G43" s="13"/>
      <c r="H43" s="13"/>
      <c r="I43" s="13"/>
      <c r="J43" s="13"/>
      <c r="K43" s="3">
        <f>IF($L$7=1,0,1)</f>
        <v>1</v>
      </c>
      <c r="L43" s="17">
        <v>1</v>
      </c>
      <c r="M43" s="3">
        <f t="shared" si="8"/>
        <v>0</v>
      </c>
      <c r="N43" s="3">
        <f t="shared" si="9"/>
        <v>1</v>
      </c>
      <c r="O43" s="10"/>
      <c r="P43" s="13">
        <f t="shared" si="10"/>
        <v>0</v>
      </c>
      <c r="Q43" s="13">
        <f t="shared" si="11"/>
        <v>0</v>
      </c>
    </row>
    <row r="44" spans="1:17">
      <c r="A44" s="2" t="s">
        <v>90</v>
      </c>
      <c r="B44" s="14" t="s">
        <v>100</v>
      </c>
      <c r="C44" s="2">
        <v>4</v>
      </c>
      <c r="D44" s="13"/>
      <c r="E44" s="13"/>
      <c r="F44" s="13">
        <v>1</v>
      </c>
      <c r="G44" s="13"/>
      <c r="H44" s="13"/>
      <c r="I44" s="13"/>
      <c r="J44" s="13"/>
      <c r="K44" s="3">
        <f>IF($L$8=1,0,IF(L45=1,0,1))</f>
        <v>0</v>
      </c>
      <c r="L44" s="17"/>
      <c r="M44" s="3">
        <f t="shared" si="8"/>
        <v>0</v>
      </c>
      <c r="N44" s="3" t="str">
        <f t="shared" si="9"/>
        <v/>
      </c>
      <c r="O44" s="10"/>
      <c r="P44" s="13">
        <f t="shared" si="10"/>
        <v>0</v>
      </c>
      <c r="Q44" s="13">
        <f t="shared" si="11"/>
        <v>0</v>
      </c>
    </row>
    <row r="45" spans="1:17">
      <c r="A45" s="2" t="s">
        <v>90</v>
      </c>
      <c r="B45" s="14" t="s">
        <v>101</v>
      </c>
      <c r="C45" s="2">
        <v>4</v>
      </c>
      <c r="D45" s="13">
        <v>1</v>
      </c>
      <c r="E45" s="13"/>
      <c r="F45" s="13">
        <v>3</v>
      </c>
      <c r="G45" s="13"/>
      <c r="H45" s="13"/>
      <c r="I45" s="13"/>
      <c r="J45" s="13"/>
      <c r="K45" s="3">
        <f>IF($L$8=1,0,IF(L44=1,0,1))</f>
        <v>1</v>
      </c>
      <c r="L45" s="17">
        <v>1</v>
      </c>
      <c r="M45" s="3">
        <f t="shared" si="8"/>
        <v>1</v>
      </c>
      <c r="N45" s="3">
        <f t="shared" si="9"/>
        <v>3</v>
      </c>
      <c r="O45" s="10"/>
      <c r="P45" s="13">
        <f t="shared" si="10"/>
        <v>0</v>
      </c>
      <c r="Q45" s="13">
        <f t="shared" si="11"/>
        <v>0</v>
      </c>
    </row>
    <row r="46" spans="1:17">
      <c r="A46" s="2" t="s">
        <v>90</v>
      </c>
      <c r="B46" s="14" t="s">
        <v>102</v>
      </c>
      <c r="D46" s="13">
        <v>1</v>
      </c>
      <c r="E46" s="13"/>
      <c r="F46" s="13">
        <v>2</v>
      </c>
      <c r="G46" s="13"/>
      <c r="H46" s="13"/>
      <c r="I46" s="13"/>
      <c r="J46" s="13"/>
      <c r="K46" s="3">
        <v>1</v>
      </c>
      <c r="L46" s="17"/>
      <c r="M46" s="3">
        <f t="shared" si="8"/>
        <v>0</v>
      </c>
      <c r="N46" s="3" t="str">
        <f t="shared" si="9"/>
        <v/>
      </c>
      <c r="O46" s="10"/>
      <c r="P46" s="13">
        <f t="shared" si="10"/>
        <v>0</v>
      </c>
      <c r="Q46" s="13">
        <f t="shared" si="11"/>
        <v>0</v>
      </c>
    </row>
    <row r="47" spans="1:17" ht="15.75" thickBot="1">
      <c r="A47" s="2" t="s">
        <v>90</v>
      </c>
      <c r="B47" s="14" t="s">
        <v>103</v>
      </c>
      <c r="D47" s="13"/>
      <c r="E47" s="13"/>
      <c r="F47" s="13">
        <v>1</v>
      </c>
      <c r="G47" s="13"/>
      <c r="H47" s="13"/>
      <c r="I47" s="13">
        <v>-1</v>
      </c>
      <c r="J47" s="13"/>
      <c r="K47" s="3">
        <v>1</v>
      </c>
      <c r="L47" s="18">
        <v>1</v>
      </c>
      <c r="M47" s="3">
        <f t="shared" si="8"/>
        <v>0</v>
      </c>
      <c r="N47" s="3">
        <f t="shared" si="9"/>
        <v>1</v>
      </c>
      <c r="O47" s="10"/>
      <c r="P47" s="13">
        <f t="shared" si="10"/>
        <v>0</v>
      </c>
      <c r="Q47" s="13">
        <f t="shared" si="11"/>
        <v>-1</v>
      </c>
    </row>
    <row r="48" spans="1:17" customFormat="1" ht="15.75" thickBot="1"/>
    <row r="49" spans="1:17">
      <c r="A49" s="4" t="s">
        <v>104</v>
      </c>
      <c r="B49" s="14" t="s">
        <v>105</v>
      </c>
      <c r="D49" s="28"/>
      <c r="E49" s="29"/>
      <c r="F49" s="29"/>
      <c r="G49" s="29"/>
      <c r="H49" s="29"/>
      <c r="I49" s="29"/>
      <c r="J49" s="34"/>
      <c r="K49" s="3">
        <v>1</v>
      </c>
      <c r="L49" s="16"/>
      <c r="M49" s="3">
        <f t="shared" ref="M49:M57" si="12">IF(L49=1,D49,E49)</f>
        <v>0</v>
      </c>
      <c r="N49" s="3" t="str">
        <f t="shared" ref="N49:N57" si="13">IF(L49=1,F49,"")</f>
        <v/>
      </c>
      <c r="O49" s="10"/>
      <c r="P49" s="13">
        <f t="shared" ref="P49:P57" si="14">IF($L49=1,G49,IF($L49=0,H49,""))</f>
        <v>0</v>
      </c>
      <c r="Q49" s="13">
        <f t="shared" ref="Q49:Q57" si="15">IF($L49=1,I49,IF($L49=0,J49,""))</f>
        <v>0</v>
      </c>
    </row>
    <row r="50" spans="1:17">
      <c r="A50" s="4" t="s">
        <v>104</v>
      </c>
      <c r="B50" s="14" t="s">
        <v>106</v>
      </c>
      <c r="D50" s="30"/>
      <c r="E50" s="31"/>
      <c r="F50" s="31"/>
      <c r="G50" s="31"/>
      <c r="H50" s="31"/>
      <c r="I50" s="31"/>
      <c r="J50" s="35"/>
      <c r="K50" s="3">
        <v>1</v>
      </c>
      <c r="L50" s="17"/>
      <c r="M50" s="3">
        <f t="shared" si="12"/>
        <v>0</v>
      </c>
      <c r="N50" s="3" t="str">
        <f t="shared" si="13"/>
        <v/>
      </c>
      <c r="O50" s="10"/>
      <c r="P50" s="13">
        <f t="shared" si="14"/>
        <v>0</v>
      </c>
      <c r="Q50" s="13">
        <f t="shared" si="15"/>
        <v>0</v>
      </c>
    </row>
    <row r="51" spans="1:17">
      <c r="A51" s="4" t="s">
        <v>104</v>
      </c>
      <c r="B51" s="14" t="s">
        <v>107</v>
      </c>
      <c r="D51" s="30"/>
      <c r="E51" s="31"/>
      <c r="F51" s="31"/>
      <c r="G51" s="31"/>
      <c r="H51" s="31"/>
      <c r="I51" s="31"/>
      <c r="J51" s="35"/>
      <c r="K51" s="3">
        <v>1</v>
      </c>
      <c r="L51" s="17"/>
      <c r="M51" s="3">
        <f t="shared" si="12"/>
        <v>0</v>
      </c>
      <c r="N51" s="3" t="str">
        <f t="shared" si="13"/>
        <v/>
      </c>
      <c r="O51" s="10"/>
      <c r="P51" s="13">
        <f t="shared" si="14"/>
        <v>0</v>
      </c>
      <c r="Q51" s="13">
        <f t="shared" si="15"/>
        <v>0</v>
      </c>
    </row>
    <row r="52" spans="1:17">
      <c r="A52" s="4" t="s">
        <v>104</v>
      </c>
      <c r="B52" s="14" t="s">
        <v>108</v>
      </c>
      <c r="D52" s="30"/>
      <c r="E52" s="31"/>
      <c r="F52" s="31"/>
      <c r="G52" s="31"/>
      <c r="H52" s="31"/>
      <c r="I52" s="31"/>
      <c r="J52" s="35"/>
      <c r="K52" s="3">
        <v>1</v>
      </c>
      <c r="L52" s="17"/>
      <c r="M52" s="3">
        <f t="shared" si="12"/>
        <v>0</v>
      </c>
      <c r="N52" s="3" t="str">
        <f t="shared" si="13"/>
        <v/>
      </c>
      <c r="O52" s="10"/>
      <c r="P52" s="13">
        <f t="shared" si="14"/>
        <v>0</v>
      </c>
      <c r="Q52" s="13">
        <f t="shared" si="15"/>
        <v>0</v>
      </c>
    </row>
    <row r="53" spans="1:17">
      <c r="A53" s="4" t="s">
        <v>104</v>
      </c>
      <c r="B53" s="14" t="s">
        <v>109</v>
      </c>
      <c r="D53" s="30"/>
      <c r="E53" s="31"/>
      <c r="F53" s="31"/>
      <c r="G53" s="31"/>
      <c r="H53" s="31"/>
      <c r="I53" s="31"/>
      <c r="J53" s="35"/>
      <c r="K53" s="3">
        <v>1</v>
      </c>
      <c r="L53" s="17"/>
      <c r="M53" s="3">
        <f t="shared" si="12"/>
        <v>0</v>
      </c>
      <c r="N53" s="3" t="str">
        <f t="shared" si="13"/>
        <v/>
      </c>
      <c r="O53" s="10"/>
      <c r="P53" s="13">
        <f t="shared" si="14"/>
        <v>0</v>
      </c>
      <c r="Q53" s="13">
        <f t="shared" si="15"/>
        <v>0</v>
      </c>
    </row>
    <row r="54" spans="1:17">
      <c r="A54" s="4" t="s">
        <v>104</v>
      </c>
      <c r="B54" s="14" t="s">
        <v>110</v>
      </c>
      <c r="D54" s="30"/>
      <c r="E54" s="31"/>
      <c r="F54" s="31"/>
      <c r="G54" s="31"/>
      <c r="H54" s="31"/>
      <c r="I54" s="31"/>
      <c r="J54" s="35"/>
      <c r="K54" s="3">
        <v>1</v>
      </c>
      <c r="L54" s="17"/>
      <c r="M54" s="3">
        <f t="shared" si="12"/>
        <v>0</v>
      </c>
      <c r="N54" s="3" t="str">
        <f t="shared" si="13"/>
        <v/>
      </c>
      <c r="O54" s="10"/>
      <c r="P54" s="13">
        <f t="shared" si="14"/>
        <v>0</v>
      </c>
      <c r="Q54" s="13">
        <f t="shared" si="15"/>
        <v>0</v>
      </c>
    </row>
    <row r="55" spans="1:17">
      <c r="A55" s="4" t="s">
        <v>104</v>
      </c>
      <c r="B55" s="14" t="s">
        <v>111</v>
      </c>
      <c r="D55" s="30"/>
      <c r="E55" s="31"/>
      <c r="F55" s="31"/>
      <c r="G55" s="31"/>
      <c r="H55" s="31"/>
      <c r="I55" s="31"/>
      <c r="J55" s="35"/>
      <c r="K55" s="3">
        <v>1</v>
      </c>
      <c r="L55" s="17"/>
      <c r="M55" s="3">
        <f t="shared" si="12"/>
        <v>0</v>
      </c>
      <c r="N55" s="3" t="str">
        <f t="shared" si="13"/>
        <v/>
      </c>
      <c r="O55" s="10"/>
      <c r="P55" s="13">
        <f t="shared" si="14"/>
        <v>0</v>
      </c>
      <c r="Q55" s="13">
        <f t="shared" si="15"/>
        <v>0</v>
      </c>
    </row>
    <row r="56" spans="1:17">
      <c r="A56" s="4" t="s">
        <v>104</v>
      </c>
      <c r="B56" s="14" t="s">
        <v>112</v>
      </c>
      <c r="D56" s="30"/>
      <c r="E56" s="31"/>
      <c r="F56" s="31"/>
      <c r="G56" s="31"/>
      <c r="H56" s="31"/>
      <c r="I56" s="31"/>
      <c r="J56" s="35"/>
      <c r="K56" s="3">
        <v>1</v>
      </c>
      <c r="L56" s="17"/>
      <c r="M56" s="3">
        <f t="shared" si="12"/>
        <v>0</v>
      </c>
      <c r="N56" s="3" t="str">
        <f t="shared" si="13"/>
        <v/>
      </c>
      <c r="O56" s="10"/>
      <c r="P56" s="13">
        <f t="shared" si="14"/>
        <v>0</v>
      </c>
      <c r="Q56" s="13">
        <f t="shared" si="15"/>
        <v>0</v>
      </c>
    </row>
    <row r="57" spans="1:17" ht="15.75" thickBot="1">
      <c r="A57" s="4" t="s">
        <v>104</v>
      </c>
      <c r="B57" s="14" t="s">
        <v>112</v>
      </c>
      <c r="D57" s="32"/>
      <c r="E57" s="33"/>
      <c r="F57" s="33"/>
      <c r="G57" s="33"/>
      <c r="H57" s="33"/>
      <c r="I57" s="33"/>
      <c r="J57" s="36"/>
      <c r="K57" s="3">
        <v>1</v>
      </c>
      <c r="L57" s="18"/>
      <c r="M57" s="3">
        <f t="shared" si="12"/>
        <v>0</v>
      </c>
      <c r="N57" s="3" t="str">
        <f t="shared" si="13"/>
        <v/>
      </c>
      <c r="O57" s="10"/>
      <c r="P57" s="13">
        <f t="shared" si="14"/>
        <v>0</v>
      </c>
      <c r="Q57" s="13">
        <f t="shared" si="15"/>
        <v>0</v>
      </c>
    </row>
    <row r="58" spans="1:17" customFormat="1"/>
    <row r="59" spans="1:17">
      <c r="A59" s="4" t="s">
        <v>113</v>
      </c>
      <c r="B59" s="14" t="s">
        <v>114</v>
      </c>
      <c r="D59" s="13"/>
      <c r="E59" s="13"/>
      <c r="F59" s="13"/>
      <c r="G59" s="13">
        <v>10</v>
      </c>
      <c r="H59" s="13"/>
      <c r="I59" s="13">
        <v>1</v>
      </c>
      <c r="J59" s="13"/>
      <c r="K59" s="3"/>
      <c r="L59" s="3"/>
      <c r="M59" s="3"/>
      <c r="N59" s="3"/>
      <c r="O59" s="10"/>
      <c r="P59" s="3"/>
      <c r="Q59" s="3">
        <f>IF(SUM(P$9:P$57)&gt;=G59,I59,0)</f>
        <v>1</v>
      </c>
    </row>
    <row r="60" spans="1:17">
      <c r="A60" s="4" t="s">
        <v>113</v>
      </c>
      <c r="B60" s="14" t="s">
        <v>115</v>
      </c>
      <c r="D60" s="13"/>
      <c r="E60" s="13"/>
      <c r="F60" s="13"/>
      <c r="G60" s="13">
        <v>7</v>
      </c>
      <c r="H60" s="13"/>
      <c r="I60" s="13">
        <v>1</v>
      </c>
      <c r="J60" s="13"/>
      <c r="K60" s="3"/>
      <c r="L60" s="3"/>
      <c r="M60" s="3"/>
      <c r="N60" s="3"/>
      <c r="O60" s="10"/>
      <c r="P60" s="3"/>
      <c r="Q60" s="3">
        <f>IF(SUM(P$9:P$57)&gt;=G60,I60,0)</f>
        <v>1</v>
      </c>
    </row>
    <row r="61" spans="1:17">
      <c r="A61" s="4" t="s">
        <v>113</v>
      </c>
      <c r="B61" s="14" t="s">
        <v>116</v>
      </c>
      <c r="D61" s="13"/>
      <c r="E61" s="13"/>
      <c r="F61" s="13"/>
      <c r="G61" s="13">
        <v>-2</v>
      </c>
      <c r="H61" s="13"/>
      <c r="I61" s="13">
        <v>-1</v>
      </c>
      <c r="J61" s="13"/>
      <c r="K61" s="3"/>
      <c r="L61" s="3"/>
      <c r="M61" s="3"/>
      <c r="N61" s="3"/>
      <c r="O61" s="10"/>
      <c r="P61" s="3"/>
      <c r="Q61" s="3">
        <f>IF(SUM(P$9:P$57)&lt;=G61,I61,0)</f>
        <v>0</v>
      </c>
    </row>
    <row r="62" spans="1:17">
      <c r="A62" s="4" t="s">
        <v>113</v>
      </c>
      <c r="B62" s="14" t="s">
        <v>117</v>
      </c>
      <c r="D62" s="13"/>
      <c r="E62" s="13"/>
      <c r="F62" s="13"/>
      <c r="G62" s="13">
        <v>-5</v>
      </c>
      <c r="H62" s="13"/>
      <c r="I62" s="13">
        <v>-1</v>
      </c>
      <c r="J62" s="13"/>
      <c r="K62" s="3"/>
      <c r="L62" s="3"/>
      <c r="M62" s="3"/>
      <c r="N62" s="3"/>
      <c r="O62" s="10"/>
      <c r="P62" s="3"/>
      <c r="Q62" s="3">
        <f>IF(SUM(P$9:P$57)&lt;=G62,I62,0)</f>
        <v>0</v>
      </c>
    </row>
    <row r="63" spans="1:17" ht="15.75" thickBot="1"/>
    <row r="64" spans="1:17" ht="15.75" thickBot="1">
      <c r="A64" s="5" t="s">
        <v>118</v>
      </c>
      <c r="B64" s="15" t="s">
        <v>131</v>
      </c>
      <c r="C64" s="6"/>
      <c r="D64" s="6"/>
      <c r="E64" s="6"/>
      <c r="F64" s="6"/>
      <c r="G64" s="6"/>
      <c r="H64" s="6"/>
      <c r="I64" s="6"/>
      <c r="J64" s="6"/>
      <c r="K64" s="6"/>
      <c r="L64" s="6"/>
      <c r="M64" s="7">
        <f>SUM(M5:M57)</f>
        <v>41</v>
      </c>
      <c r="N64" s="8">
        <f>SUM(N5:N57)</f>
        <v>20</v>
      </c>
      <c r="O64" s="12">
        <f>N64-M64</f>
        <v>-21</v>
      </c>
      <c r="P64" s="11">
        <f>SUM(P5:P57)</f>
        <v>12</v>
      </c>
      <c r="Q64" s="9">
        <f>SUM(Q5:Q57)</f>
        <v>10</v>
      </c>
    </row>
  </sheetData>
  <mergeCells count="2">
    <mergeCell ref="D2:J2"/>
    <mergeCell ref="M2:Q2"/>
  </mergeCells>
  <conditionalFormatting sqref="K10:K28">
    <cfRule type="cellIs" dxfId="41" priority="11" operator="equal">
      <formula>0</formula>
    </cfRule>
  </conditionalFormatting>
  <conditionalFormatting sqref="K30:K31">
    <cfRule type="cellIs" dxfId="40" priority="7" operator="equal">
      <formula>0</formula>
    </cfRule>
  </conditionalFormatting>
  <conditionalFormatting sqref="K33:K47">
    <cfRule type="cellIs" dxfId="39" priority="12" operator="equal">
      <formula>0</formula>
    </cfRule>
  </conditionalFormatting>
  <conditionalFormatting sqref="K49:K57">
    <cfRule type="cellIs" dxfId="38" priority="1" operator="equal">
      <formula>0</formula>
    </cfRule>
  </conditionalFormatting>
  <conditionalFormatting sqref="M5:M8 M10:M28 M33:M47">
    <cfRule type="cellIs" dxfId="37" priority="15" operator="notEqual">
      <formula>0</formula>
    </cfRule>
  </conditionalFormatting>
  <conditionalFormatting sqref="M30:M31">
    <cfRule type="cellIs" dxfId="36" priority="6" operator="notEqual">
      <formula>0</formula>
    </cfRule>
  </conditionalFormatting>
  <conditionalFormatting sqref="M49:M57">
    <cfRule type="cellIs" dxfId="35" priority="3" operator="notEqual">
      <formula>0</formula>
    </cfRule>
  </conditionalFormatting>
  <conditionalFormatting sqref="M5:P8 M10:Q28 M33:Q47">
    <cfRule type="cellIs" dxfId="34" priority="14" operator="equal">
      <formula>0</formula>
    </cfRule>
  </conditionalFormatting>
  <conditionalFormatting sqref="M30:Q31">
    <cfRule type="cellIs" dxfId="33" priority="5" operator="equal">
      <formula>0</formula>
    </cfRule>
  </conditionalFormatting>
  <conditionalFormatting sqref="M49:Q57">
    <cfRule type="cellIs" dxfId="32" priority="2" operator="equal">
      <formula>0</formula>
    </cfRule>
  </conditionalFormatting>
  <conditionalFormatting sqref="N4:P8 N10:Q28 N33:Q47 N49:Q57">
    <cfRule type="cellIs" dxfId="31" priority="13" operator="notEqual">
      <formula>0</formula>
    </cfRule>
  </conditionalFormatting>
  <conditionalFormatting sqref="N30:Q31">
    <cfRule type="cellIs" dxfId="30" priority="4" operator="notEqual">
      <formula>0</formula>
    </cfRule>
  </conditionalFormatting>
  <conditionalFormatting sqref="O64">
    <cfRule type="cellIs" dxfId="29" priority="16" operator="notEqual">
      <formula>0</formula>
    </cfRule>
  </conditionalFormatting>
  <conditionalFormatting sqref="P64:Q64">
    <cfRule type="cellIs" dxfId="28" priority="10" operator="greaterThan">
      <formula>4</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0A186-766E-4FEB-A633-0F0061690419}">
  <sheetPr>
    <tabColor theme="5" tint="0.79998168889431442"/>
  </sheetPr>
  <dimension ref="A1:Q64"/>
  <sheetViews>
    <sheetView showGridLines="0" topLeftCell="C61" zoomScale="112" zoomScaleNormal="70" workbookViewId="0">
      <selection activeCell="G10" sqref="G10:J28"/>
    </sheetView>
  </sheetViews>
  <sheetFormatPr defaultColWidth="11.42578125" defaultRowHeight="15" outlineLevelRow="1" outlineLevelCol="1"/>
  <cols>
    <col min="1" max="1" width="24.85546875" style="2" customWidth="1"/>
    <col min="2" max="2" width="44.42578125" style="14" customWidth="1"/>
    <col min="3" max="3" width="32.85546875" style="2" customWidth="1"/>
    <col min="4" max="10" width="16.140625" style="2" hidden="1" customWidth="1" outlineLevel="1"/>
    <col min="11" max="11" width="16.140625" style="2" customWidth="1" collapsed="1"/>
    <col min="12" max="17" width="16.140625" style="2" customWidth="1"/>
    <col min="18" max="16384" width="11.42578125" style="2"/>
  </cols>
  <sheetData>
    <row r="1" spans="1:17" ht="15.75" thickBot="1">
      <c r="A1" s="19" t="s">
        <v>42</v>
      </c>
      <c r="B1" s="20" t="s">
        <v>43</v>
      </c>
    </row>
    <row r="2" spans="1:17" ht="15.75" thickBot="1">
      <c r="A2" s="21"/>
      <c r="B2" s="22" t="s">
        <v>44</v>
      </c>
      <c r="D2" s="72" t="s">
        <v>119</v>
      </c>
      <c r="E2" s="73"/>
      <c r="F2" s="73"/>
      <c r="G2" s="73"/>
      <c r="H2" s="73"/>
      <c r="I2" s="73"/>
      <c r="J2" s="74"/>
      <c r="M2" s="72" t="s">
        <v>22</v>
      </c>
      <c r="N2" s="73"/>
      <c r="O2" s="75"/>
      <c r="P2" s="73"/>
      <c r="Q2" s="74"/>
    </row>
    <row r="3" spans="1:17" s="23" customFormat="1" ht="35.25" customHeight="1" thickBot="1">
      <c r="D3" s="23" t="s">
        <v>120</v>
      </c>
      <c r="E3" s="23" t="s">
        <v>121</v>
      </c>
      <c r="F3" s="23" t="s">
        <v>122</v>
      </c>
      <c r="G3" s="23" t="s">
        <v>123</v>
      </c>
      <c r="H3" s="23" t="s">
        <v>121</v>
      </c>
      <c r="I3" s="23" t="s">
        <v>33</v>
      </c>
      <c r="J3" s="23" t="s">
        <v>121</v>
      </c>
      <c r="K3" s="23" t="s">
        <v>124</v>
      </c>
      <c r="L3" s="23" t="s">
        <v>11</v>
      </c>
      <c r="M3" s="23" t="s">
        <v>128</v>
      </c>
      <c r="N3" s="23" t="s">
        <v>129</v>
      </c>
      <c r="O3" s="24" t="s">
        <v>19</v>
      </c>
      <c r="P3" s="23" t="s">
        <v>24</v>
      </c>
      <c r="Q3" s="23" t="s">
        <v>33</v>
      </c>
    </row>
    <row r="4" spans="1:17" ht="15.75" thickBot="1"/>
    <row r="5" spans="1:17" outlineLevel="1">
      <c r="A5" s="2" t="s">
        <v>56</v>
      </c>
      <c r="B5" s="1">
        <v>1</v>
      </c>
      <c r="C5" s="2" t="s">
        <v>57</v>
      </c>
      <c r="D5" s="3"/>
      <c r="E5" s="3"/>
      <c r="F5" s="3"/>
      <c r="G5" s="3"/>
      <c r="H5" s="3"/>
      <c r="I5" s="3"/>
      <c r="J5" s="3"/>
      <c r="K5" s="3">
        <v>1</v>
      </c>
      <c r="L5" s="16"/>
      <c r="M5" s="3">
        <f>IF(L5=1,D5,E5)</f>
        <v>0</v>
      </c>
      <c r="N5" s="3" t="str">
        <f>IF(L5=1,F5,"")</f>
        <v/>
      </c>
      <c r="O5" s="10"/>
      <c r="P5" s="3"/>
      <c r="Q5" s="3"/>
    </row>
    <row r="6" spans="1:17" outlineLevel="1">
      <c r="A6" s="2" t="s">
        <v>56</v>
      </c>
      <c r="B6" s="1">
        <v>2</v>
      </c>
      <c r="C6" s="2" t="s">
        <v>58</v>
      </c>
      <c r="D6" s="3"/>
      <c r="E6" s="3"/>
      <c r="F6" s="3"/>
      <c r="G6" s="3"/>
      <c r="H6" s="3"/>
      <c r="I6" s="3"/>
      <c r="J6" s="3"/>
      <c r="K6" s="3">
        <v>1</v>
      </c>
      <c r="L6" s="17"/>
      <c r="M6" s="3">
        <f>IF(L6=1,D6,E6)</f>
        <v>0</v>
      </c>
      <c r="N6" s="3" t="str">
        <f>IF(L6=1,F6,"")</f>
        <v/>
      </c>
      <c r="O6" s="10"/>
      <c r="P6" s="3"/>
      <c r="Q6" s="3"/>
    </row>
    <row r="7" spans="1:17" outlineLevel="1">
      <c r="A7" s="2" t="s">
        <v>56</v>
      </c>
      <c r="B7" s="1">
        <v>3</v>
      </c>
      <c r="C7" s="2" t="s">
        <v>59</v>
      </c>
      <c r="D7" s="3"/>
      <c r="E7" s="3"/>
      <c r="F7" s="3"/>
      <c r="G7" s="3"/>
      <c r="H7" s="3"/>
      <c r="I7" s="3"/>
      <c r="J7" s="3"/>
      <c r="K7" s="3">
        <v>1</v>
      </c>
      <c r="L7" s="17">
        <v>1</v>
      </c>
      <c r="M7" s="3">
        <f>IF(L7=1,D7,E7)</f>
        <v>0</v>
      </c>
      <c r="N7" s="3">
        <f>IF(L7=1,F7,"")</f>
        <v>0</v>
      </c>
      <c r="O7" s="10"/>
      <c r="P7" s="3"/>
      <c r="Q7" s="3"/>
    </row>
    <row r="8" spans="1:17" ht="15.75" outlineLevel="1" thickBot="1">
      <c r="A8" s="2" t="s">
        <v>56</v>
      </c>
      <c r="B8" s="1">
        <v>4</v>
      </c>
      <c r="C8" s="2" t="s">
        <v>60</v>
      </c>
      <c r="D8" s="3"/>
      <c r="E8" s="3"/>
      <c r="F8" s="3"/>
      <c r="G8" s="3"/>
      <c r="H8" s="3"/>
      <c r="I8" s="3"/>
      <c r="J8" s="3"/>
      <c r="K8" s="3">
        <v>1</v>
      </c>
      <c r="L8" s="18"/>
      <c r="M8" s="3">
        <f>IF(L8=1,D8,E8)</f>
        <v>0</v>
      </c>
      <c r="N8" s="3" t="str">
        <f>IF(L8=1,F8,"")</f>
        <v/>
      </c>
      <c r="O8" s="10"/>
      <c r="P8" s="3"/>
      <c r="Q8" s="3"/>
    </row>
    <row r="9" spans="1:17" customFormat="1" ht="15.75" thickBot="1"/>
    <row r="10" spans="1:17">
      <c r="A10" s="2" t="s">
        <v>61</v>
      </c>
      <c r="B10" s="14" t="s">
        <v>62</v>
      </c>
      <c r="C10" s="14" t="s">
        <v>63</v>
      </c>
      <c r="D10" s="13">
        <v>5</v>
      </c>
      <c r="E10" s="13"/>
      <c r="F10" s="13">
        <v>1</v>
      </c>
      <c r="G10" s="46">
        <v>1</v>
      </c>
      <c r="H10" s="47">
        <v>-2</v>
      </c>
      <c r="I10" s="46">
        <v>1</v>
      </c>
      <c r="J10" s="47">
        <v>-2</v>
      </c>
      <c r="K10" s="3">
        <f>IF(L11=1,0,1)</f>
        <v>0</v>
      </c>
      <c r="L10" s="16"/>
      <c r="M10" s="3">
        <f>IF(L10=1,D10,E10)</f>
        <v>0</v>
      </c>
      <c r="N10" s="3" t="str">
        <f t="shared" ref="N10:N17" si="0">IF(L10=1,F10,"")</f>
        <v/>
      </c>
      <c r="O10" s="10"/>
      <c r="P10" s="13" t="str">
        <f>IF(K10=0,"",IF($L10=1,G10,IF($L10=0,H10,"")))</f>
        <v/>
      </c>
      <c r="Q10" s="13" t="str">
        <f>IF(K10=0,"",IF($L10=1,I10,IF($L10=0,J10,"")))</f>
        <v/>
      </c>
    </row>
    <row r="11" spans="1:17">
      <c r="A11" s="2" t="s">
        <v>61</v>
      </c>
      <c r="B11" s="14" t="s">
        <v>64</v>
      </c>
      <c r="C11" s="14" t="s">
        <v>63</v>
      </c>
      <c r="D11" s="13">
        <v>6</v>
      </c>
      <c r="E11" s="13"/>
      <c r="F11" s="13">
        <v>2</v>
      </c>
      <c r="G11" s="46">
        <f>2</f>
        <v>2</v>
      </c>
      <c r="H11" s="47">
        <v>-2</v>
      </c>
      <c r="I11" s="46">
        <f>2</f>
        <v>2</v>
      </c>
      <c r="J11" s="47">
        <v>-2</v>
      </c>
      <c r="K11" s="3">
        <f>IF(L10=1,0,1)</f>
        <v>1</v>
      </c>
      <c r="L11" s="17">
        <v>1</v>
      </c>
      <c r="M11" s="3">
        <f>IF(L11=1,D11,E11)</f>
        <v>6</v>
      </c>
      <c r="N11" s="3">
        <f t="shared" si="0"/>
        <v>2</v>
      </c>
      <c r="O11" s="10"/>
      <c r="P11" s="13">
        <f>IF(K11=0,"",IF($L11=1,G11,IF($L11=0,H11,"")))</f>
        <v>2</v>
      </c>
      <c r="Q11" s="13">
        <f t="shared" ref="Q11:Q28" si="1">IF(K11=0,"",IF($L11=1,I11,IF($L11=0,J11,"")))</f>
        <v>2</v>
      </c>
    </row>
    <row r="12" spans="1:17">
      <c r="A12" s="2" t="s">
        <v>61</v>
      </c>
      <c r="B12" s="14" t="s">
        <v>65</v>
      </c>
      <c r="C12" s="14" t="s">
        <v>66</v>
      </c>
      <c r="D12" s="13">
        <v>4</v>
      </c>
      <c r="E12" s="13"/>
      <c r="F12" s="13"/>
      <c r="G12" s="46">
        <v>1</v>
      </c>
      <c r="H12" s="47">
        <v>-2</v>
      </c>
      <c r="I12" s="46">
        <v>1</v>
      </c>
      <c r="J12" s="47">
        <v>-2</v>
      </c>
      <c r="K12" s="3">
        <f>IF(L13=1,0,1)</f>
        <v>0</v>
      </c>
      <c r="L12" s="17"/>
      <c r="M12" s="3">
        <f t="shared" ref="M12:M18" si="2">IF(L12=1,D12,E12)</f>
        <v>0</v>
      </c>
      <c r="N12" s="3" t="str">
        <f t="shared" si="0"/>
        <v/>
      </c>
      <c r="O12" s="10"/>
      <c r="P12" s="13" t="str">
        <f t="shared" ref="P12:P28" si="3">IF(K12=0,"",IF($L12=1,G12,IF($L12=0,H12,"")))</f>
        <v/>
      </c>
      <c r="Q12" s="13" t="str">
        <f t="shared" si="1"/>
        <v/>
      </c>
    </row>
    <row r="13" spans="1:17">
      <c r="A13" s="2" t="s">
        <v>61</v>
      </c>
      <c r="B13" s="14" t="s">
        <v>67</v>
      </c>
      <c r="C13" s="14" t="s">
        <v>66</v>
      </c>
      <c r="D13" s="13">
        <v>4</v>
      </c>
      <c r="E13" s="13"/>
      <c r="F13" s="13"/>
      <c r="G13" s="46">
        <v>2</v>
      </c>
      <c r="H13" s="47">
        <v>-2</v>
      </c>
      <c r="I13" s="46">
        <v>2</v>
      </c>
      <c r="J13" s="47">
        <v>-2</v>
      </c>
      <c r="K13" s="3">
        <f>IF(L12=1,0,1)</f>
        <v>1</v>
      </c>
      <c r="L13" s="17">
        <v>1</v>
      </c>
      <c r="M13" s="3">
        <f t="shared" si="2"/>
        <v>4</v>
      </c>
      <c r="N13" s="3">
        <f t="shared" si="0"/>
        <v>0</v>
      </c>
      <c r="O13" s="10"/>
      <c r="P13" s="13">
        <f t="shared" si="3"/>
        <v>2</v>
      </c>
      <c r="Q13" s="13">
        <f t="shared" si="1"/>
        <v>2</v>
      </c>
    </row>
    <row r="14" spans="1:17">
      <c r="A14" s="2" t="s">
        <v>61</v>
      </c>
      <c r="B14" s="14" t="s">
        <v>68</v>
      </c>
      <c r="C14" s="14" t="s">
        <v>69</v>
      </c>
      <c r="D14" s="13">
        <v>4</v>
      </c>
      <c r="E14" s="13"/>
      <c r="F14" s="13"/>
      <c r="G14" s="46">
        <v>-2</v>
      </c>
      <c r="H14" s="47"/>
      <c r="I14" s="46">
        <v>1</v>
      </c>
      <c r="J14" s="47">
        <v>-2</v>
      </c>
      <c r="K14" s="3">
        <f>IF(L15=1,0,1)</f>
        <v>0</v>
      </c>
      <c r="L14" s="17"/>
      <c r="M14" s="3">
        <f t="shared" si="2"/>
        <v>0</v>
      </c>
      <c r="N14" s="3" t="str">
        <f t="shared" si="0"/>
        <v/>
      </c>
      <c r="O14" s="10"/>
      <c r="P14" s="13" t="str">
        <f t="shared" si="3"/>
        <v/>
      </c>
      <c r="Q14" s="13" t="str">
        <f t="shared" si="1"/>
        <v/>
      </c>
    </row>
    <row r="15" spans="1:17">
      <c r="A15" s="2" t="s">
        <v>61</v>
      </c>
      <c r="B15" s="14" t="s">
        <v>70</v>
      </c>
      <c r="C15" s="14" t="s">
        <v>69</v>
      </c>
      <c r="D15" s="13">
        <v>5</v>
      </c>
      <c r="E15" s="13"/>
      <c r="F15" s="13">
        <v>0</v>
      </c>
      <c r="G15" s="46">
        <v>-2</v>
      </c>
      <c r="H15" s="47"/>
      <c r="I15" s="46">
        <v>2</v>
      </c>
      <c r="J15" s="47">
        <v>-2</v>
      </c>
      <c r="K15" s="3">
        <f>IF(L14=1,0,1)</f>
        <v>1</v>
      </c>
      <c r="L15" s="17">
        <v>1</v>
      </c>
      <c r="M15" s="3">
        <f t="shared" si="2"/>
        <v>5</v>
      </c>
      <c r="N15" s="3">
        <f t="shared" si="0"/>
        <v>0</v>
      </c>
      <c r="O15" s="10"/>
      <c r="P15" s="13">
        <f t="shared" si="3"/>
        <v>-2</v>
      </c>
      <c r="Q15" s="13">
        <f t="shared" si="1"/>
        <v>2</v>
      </c>
    </row>
    <row r="16" spans="1:17">
      <c r="A16" s="2" t="s">
        <v>61</v>
      </c>
      <c r="B16" s="14" t="s">
        <v>71</v>
      </c>
      <c r="C16" s="14" t="s">
        <v>72</v>
      </c>
      <c r="D16" s="13">
        <v>4</v>
      </c>
      <c r="E16" s="13">
        <v>2</v>
      </c>
      <c r="F16" s="13"/>
      <c r="G16" s="46">
        <v>-1</v>
      </c>
      <c r="H16" s="47"/>
      <c r="I16" s="46">
        <v>2</v>
      </c>
      <c r="J16" s="47">
        <v>-2</v>
      </c>
      <c r="K16" s="3">
        <v>1</v>
      </c>
      <c r="L16" s="17">
        <v>1</v>
      </c>
      <c r="M16" s="3">
        <f t="shared" si="2"/>
        <v>4</v>
      </c>
      <c r="N16" s="3">
        <f t="shared" si="0"/>
        <v>0</v>
      </c>
      <c r="O16" s="10"/>
      <c r="P16" s="13">
        <f t="shared" si="3"/>
        <v>-1</v>
      </c>
      <c r="Q16" s="13">
        <f t="shared" si="1"/>
        <v>2</v>
      </c>
    </row>
    <row r="17" spans="1:17">
      <c r="A17" s="2" t="s">
        <v>61</v>
      </c>
      <c r="B17" s="14" t="s">
        <v>73</v>
      </c>
      <c r="C17" s="14" t="s">
        <v>74</v>
      </c>
      <c r="D17" s="13">
        <v>1</v>
      </c>
      <c r="E17" s="13"/>
      <c r="F17" s="13">
        <v>1</v>
      </c>
      <c r="G17" s="46">
        <v>1</v>
      </c>
      <c r="H17" s="47">
        <v>-1</v>
      </c>
      <c r="I17" s="46">
        <v>1</v>
      </c>
      <c r="J17" s="47">
        <v>0</v>
      </c>
      <c r="K17" s="3">
        <v>1</v>
      </c>
      <c r="L17" s="17">
        <v>1</v>
      </c>
      <c r="M17" s="3">
        <f t="shared" si="2"/>
        <v>1</v>
      </c>
      <c r="N17" s="3">
        <f t="shared" si="0"/>
        <v>1</v>
      </c>
      <c r="O17" s="10"/>
      <c r="P17" s="13">
        <f t="shared" si="3"/>
        <v>1</v>
      </c>
      <c r="Q17" s="13">
        <f t="shared" si="1"/>
        <v>1</v>
      </c>
    </row>
    <row r="18" spans="1:17">
      <c r="A18" s="2" t="s">
        <v>61</v>
      </c>
      <c r="B18" s="14" t="s">
        <v>75</v>
      </c>
      <c r="C18" s="14" t="s">
        <v>63</v>
      </c>
      <c r="D18" s="13">
        <v>2</v>
      </c>
      <c r="E18" s="13"/>
      <c r="F18" s="13"/>
      <c r="G18" s="46">
        <v>1</v>
      </c>
      <c r="H18" s="47">
        <v>-1</v>
      </c>
      <c r="I18" s="46">
        <v>1</v>
      </c>
      <c r="J18" s="47">
        <v>-2</v>
      </c>
      <c r="K18" s="3">
        <f>IF(L19=1,0,1)</f>
        <v>0</v>
      </c>
      <c r="L18" s="17"/>
      <c r="M18" s="3">
        <f t="shared" si="2"/>
        <v>0</v>
      </c>
      <c r="N18" s="3"/>
      <c r="O18" s="10"/>
      <c r="P18" s="13" t="str">
        <f t="shared" si="3"/>
        <v/>
      </c>
      <c r="Q18" s="13" t="str">
        <f t="shared" si="1"/>
        <v/>
      </c>
    </row>
    <row r="19" spans="1:17">
      <c r="A19" s="2" t="s">
        <v>61</v>
      </c>
      <c r="B19" s="14" t="s">
        <v>76</v>
      </c>
      <c r="C19" s="14" t="s">
        <v>63</v>
      </c>
      <c r="D19" s="13">
        <v>5</v>
      </c>
      <c r="E19" s="13"/>
      <c r="F19" s="13"/>
      <c r="G19" s="46">
        <v>2</v>
      </c>
      <c r="H19" s="47">
        <v>-2</v>
      </c>
      <c r="I19" s="46">
        <v>2</v>
      </c>
      <c r="J19" s="47">
        <v>-2</v>
      </c>
      <c r="K19" s="3">
        <f>IF(L18=1,0,1)</f>
        <v>1</v>
      </c>
      <c r="L19" s="17">
        <v>1</v>
      </c>
      <c r="M19" s="3"/>
      <c r="N19" s="3"/>
      <c r="O19" s="10"/>
      <c r="P19" s="13">
        <f t="shared" si="3"/>
        <v>2</v>
      </c>
      <c r="Q19" s="13">
        <f t="shared" si="1"/>
        <v>2</v>
      </c>
    </row>
    <row r="20" spans="1:17">
      <c r="A20" s="2" t="s">
        <v>61</v>
      </c>
      <c r="B20" s="14" t="s">
        <v>77</v>
      </c>
      <c r="C20" s="14" t="s">
        <v>74</v>
      </c>
      <c r="D20" s="13">
        <v>2</v>
      </c>
      <c r="E20" s="13"/>
      <c r="F20" s="13"/>
      <c r="G20" s="46">
        <v>1</v>
      </c>
      <c r="H20" s="47"/>
      <c r="I20" s="46">
        <v>1</v>
      </c>
      <c r="J20" s="47"/>
      <c r="K20" s="3">
        <v>1</v>
      </c>
      <c r="L20" s="17">
        <v>1</v>
      </c>
      <c r="M20" s="3">
        <f t="shared" ref="M20:M28" si="4">IF(L20=1,D20,E20)</f>
        <v>2</v>
      </c>
      <c r="N20" s="3">
        <f t="shared" ref="N20:N28" si="5">IF(L20=1,F20,"")</f>
        <v>0</v>
      </c>
      <c r="O20" s="10"/>
      <c r="P20" s="13">
        <f t="shared" si="3"/>
        <v>1</v>
      </c>
      <c r="Q20" s="13">
        <f t="shared" si="1"/>
        <v>1</v>
      </c>
    </row>
    <row r="21" spans="1:17">
      <c r="A21" s="2" t="s">
        <v>61</v>
      </c>
      <c r="B21" s="14" t="s">
        <v>78</v>
      </c>
      <c r="C21" s="14" t="s">
        <v>74</v>
      </c>
      <c r="D21" s="13">
        <v>2</v>
      </c>
      <c r="E21" s="13"/>
      <c r="F21" s="13">
        <v>1</v>
      </c>
      <c r="G21" s="46"/>
      <c r="H21" s="47"/>
      <c r="I21" s="46">
        <v>1</v>
      </c>
      <c r="J21" s="47"/>
      <c r="K21" s="3">
        <v>1</v>
      </c>
      <c r="L21" s="17">
        <v>1</v>
      </c>
      <c r="M21" s="3">
        <f t="shared" si="4"/>
        <v>2</v>
      </c>
      <c r="N21" s="3">
        <f t="shared" si="5"/>
        <v>1</v>
      </c>
      <c r="O21" s="10"/>
      <c r="P21" s="13">
        <f t="shared" si="3"/>
        <v>0</v>
      </c>
      <c r="Q21" s="13">
        <f t="shared" si="1"/>
        <v>1</v>
      </c>
    </row>
    <row r="22" spans="1:17">
      <c r="A22" s="2" t="s">
        <v>61</v>
      </c>
      <c r="B22" s="14" t="s">
        <v>79</v>
      </c>
      <c r="C22" s="14" t="s">
        <v>74</v>
      </c>
      <c r="D22" s="13">
        <v>2</v>
      </c>
      <c r="E22" s="13"/>
      <c r="F22" s="13"/>
      <c r="G22" s="46">
        <v>1</v>
      </c>
      <c r="H22" s="47"/>
      <c r="I22" s="46">
        <v>1</v>
      </c>
      <c r="J22" s="47"/>
      <c r="K22" s="3">
        <v>1</v>
      </c>
      <c r="L22" s="17">
        <v>1</v>
      </c>
      <c r="M22" s="3">
        <f t="shared" si="4"/>
        <v>2</v>
      </c>
      <c r="N22" s="3">
        <f t="shared" si="5"/>
        <v>0</v>
      </c>
      <c r="O22" s="10"/>
      <c r="P22" s="13">
        <f t="shared" si="3"/>
        <v>1</v>
      </c>
      <c r="Q22" s="13">
        <f t="shared" si="1"/>
        <v>1</v>
      </c>
    </row>
    <row r="23" spans="1:17">
      <c r="A23" s="2" t="s">
        <v>61</v>
      </c>
      <c r="B23" s="14" t="s">
        <v>80</v>
      </c>
      <c r="C23" s="14" t="s">
        <v>63</v>
      </c>
      <c r="D23" s="13">
        <v>2</v>
      </c>
      <c r="E23" s="13"/>
      <c r="F23" s="13">
        <v>1</v>
      </c>
      <c r="G23" s="46">
        <v>1</v>
      </c>
      <c r="H23" s="47">
        <v>-1</v>
      </c>
      <c r="I23" s="46"/>
      <c r="J23" s="47"/>
      <c r="K23" s="3">
        <f>IF(L24=1,0,1)</f>
        <v>0</v>
      </c>
      <c r="L23" s="17"/>
      <c r="M23" s="3">
        <f t="shared" si="4"/>
        <v>0</v>
      </c>
      <c r="N23" s="3" t="str">
        <f t="shared" si="5"/>
        <v/>
      </c>
      <c r="O23" s="10"/>
      <c r="P23" s="13" t="str">
        <f t="shared" si="3"/>
        <v/>
      </c>
      <c r="Q23" s="13" t="str">
        <f t="shared" si="1"/>
        <v/>
      </c>
    </row>
    <row r="24" spans="1:17">
      <c r="A24" s="2" t="s">
        <v>61</v>
      </c>
      <c r="B24" s="14" t="s">
        <v>81</v>
      </c>
      <c r="C24" s="14" t="s">
        <v>63</v>
      </c>
      <c r="D24" s="13">
        <v>3</v>
      </c>
      <c r="E24" s="13"/>
      <c r="F24" s="13">
        <v>3</v>
      </c>
      <c r="G24" s="46">
        <v>2</v>
      </c>
      <c r="H24" s="47">
        <v>-1</v>
      </c>
      <c r="I24" s="46"/>
      <c r="J24" s="47"/>
      <c r="K24" s="3">
        <f>IF(L23=1,0,1)</f>
        <v>1</v>
      </c>
      <c r="L24" s="17">
        <v>1</v>
      </c>
      <c r="M24" s="3">
        <f t="shared" si="4"/>
        <v>3</v>
      </c>
      <c r="N24" s="3">
        <f t="shared" si="5"/>
        <v>3</v>
      </c>
      <c r="O24" s="10"/>
      <c r="P24" s="13">
        <f t="shared" si="3"/>
        <v>2</v>
      </c>
      <c r="Q24" s="13">
        <f t="shared" si="1"/>
        <v>0</v>
      </c>
    </row>
    <row r="25" spans="1:17">
      <c r="A25" s="2" t="s">
        <v>61</v>
      </c>
      <c r="B25" s="14" t="s">
        <v>82</v>
      </c>
      <c r="C25" s="14" t="s">
        <v>83</v>
      </c>
      <c r="D25" s="13">
        <v>4</v>
      </c>
      <c r="E25" s="13"/>
      <c r="F25" s="13">
        <v>1</v>
      </c>
      <c r="G25" s="46">
        <v>2</v>
      </c>
      <c r="H25" s="47">
        <v>-1</v>
      </c>
      <c r="I25" s="46">
        <v>-1</v>
      </c>
      <c r="J25" s="47"/>
      <c r="K25" s="3">
        <v>1</v>
      </c>
      <c r="L25" s="17">
        <v>1</v>
      </c>
      <c r="M25" s="3">
        <f t="shared" si="4"/>
        <v>4</v>
      </c>
      <c r="N25" s="3">
        <f t="shared" si="5"/>
        <v>1</v>
      </c>
      <c r="O25" s="10"/>
      <c r="P25" s="13">
        <f t="shared" si="3"/>
        <v>2</v>
      </c>
      <c r="Q25" s="13">
        <f t="shared" si="1"/>
        <v>-1</v>
      </c>
    </row>
    <row r="26" spans="1:17">
      <c r="A26" s="2" t="s">
        <v>61</v>
      </c>
      <c r="B26" s="14" t="s">
        <v>84</v>
      </c>
      <c r="C26" s="14" t="s">
        <v>74</v>
      </c>
      <c r="D26" s="13">
        <v>2</v>
      </c>
      <c r="E26" s="13"/>
      <c r="F26" s="13">
        <v>1</v>
      </c>
      <c r="G26" s="46">
        <v>1</v>
      </c>
      <c r="H26" s="47"/>
      <c r="I26" s="46">
        <v>-1</v>
      </c>
      <c r="J26" s="47"/>
      <c r="K26" s="3">
        <v>1</v>
      </c>
      <c r="L26" s="17">
        <v>1</v>
      </c>
      <c r="M26" s="3">
        <f t="shared" si="4"/>
        <v>2</v>
      </c>
      <c r="N26" s="3">
        <f t="shared" si="5"/>
        <v>1</v>
      </c>
      <c r="O26" s="10"/>
      <c r="P26" s="13">
        <f t="shared" si="3"/>
        <v>1</v>
      </c>
      <c r="Q26" s="13">
        <f t="shared" si="1"/>
        <v>-1</v>
      </c>
    </row>
    <row r="27" spans="1:17">
      <c r="A27" s="2" t="s">
        <v>61</v>
      </c>
      <c r="B27" s="14" t="s">
        <v>85</v>
      </c>
      <c r="C27" s="14" t="s">
        <v>74</v>
      </c>
      <c r="D27" s="13">
        <v>2</v>
      </c>
      <c r="E27" s="13"/>
      <c r="F27" s="13"/>
      <c r="G27" s="46">
        <v>1</v>
      </c>
      <c r="H27" s="47"/>
      <c r="I27" s="46">
        <v>1</v>
      </c>
      <c r="J27" s="47"/>
      <c r="K27" s="3">
        <v>1</v>
      </c>
      <c r="L27" s="17">
        <v>1</v>
      </c>
      <c r="M27" s="3">
        <f t="shared" si="4"/>
        <v>2</v>
      </c>
      <c r="N27" s="3">
        <f t="shared" si="5"/>
        <v>0</v>
      </c>
      <c r="O27" s="10"/>
      <c r="P27" s="13">
        <f t="shared" si="3"/>
        <v>1</v>
      </c>
      <c r="Q27" s="13">
        <f t="shared" si="1"/>
        <v>1</v>
      </c>
    </row>
    <row r="28" spans="1:17" ht="15.75" thickBot="1">
      <c r="A28" s="2" t="s">
        <v>61</v>
      </c>
      <c r="B28" s="14" t="s">
        <v>86</v>
      </c>
      <c r="C28" s="14" t="s">
        <v>74</v>
      </c>
      <c r="D28" s="13">
        <v>2</v>
      </c>
      <c r="E28" s="13"/>
      <c r="F28" s="13"/>
      <c r="G28" s="48"/>
      <c r="H28" s="49"/>
      <c r="I28" s="48">
        <v>1</v>
      </c>
      <c r="J28" s="49"/>
      <c r="K28" s="3">
        <v>1</v>
      </c>
      <c r="L28" s="18">
        <v>1</v>
      </c>
      <c r="M28" s="3">
        <f t="shared" si="4"/>
        <v>2</v>
      </c>
      <c r="N28" s="3">
        <f t="shared" si="5"/>
        <v>0</v>
      </c>
      <c r="O28" s="10"/>
      <c r="P28" s="13">
        <f t="shared" si="3"/>
        <v>0</v>
      </c>
      <c r="Q28" s="13">
        <f t="shared" si="1"/>
        <v>1</v>
      </c>
    </row>
    <row r="29" spans="1:17" customFormat="1" ht="15.75" thickBot="1"/>
    <row r="30" spans="1:17" ht="15.75" thickBot="1">
      <c r="A30" s="2" t="s">
        <v>87</v>
      </c>
      <c r="B30" s="14" t="s">
        <v>88</v>
      </c>
      <c r="C30" s="14"/>
      <c r="D30" s="13">
        <v>4</v>
      </c>
      <c r="E30" s="13"/>
      <c r="F30" s="13"/>
      <c r="G30" s="13"/>
      <c r="H30" s="13"/>
      <c r="I30" s="13"/>
      <c r="J30" s="13"/>
      <c r="K30" s="3">
        <v>1</v>
      </c>
      <c r="L30" s="16"/>
      <c r="M30" s="3">
        <f t="shared" ref="M30:M31" si="6">IF(L30=1,D30,E30)</f>
        <v>0</v>
      </c>
      <c r="N30" s="3" t="str">
        <f t="shared" ref="N30:N31" si="7">IF(L30=1,F30,"")</f>
        <v/>
      </c>
      <c r="O30" s="10"/>
      <c r="P30" s="13">
        <f>IF($L30=1,G30,IF($L30=0,H30,""))</f>
        <v>0</v>
      </c>
      <c r="Q30" s="13">
        <f>IF($L30=1,I30,IF($L30=0,J30,""))</f>
        <v>0</v>
      </c>
    </row>
    <row r="31" spans="1:17" ht="15.75" thickBot="1">
      <c r="A31" s="2" t="s">
        <v>87</v>
      </c>
      <c r="B31" s="14" t="s">
        <v>89</v>
      </c>
      <c r="C31" s="14"/>
      <c r="D31" s="25"/>
      <c r="E31" s="26"/>
      <c r="F31" s="26"/>
      <c r="G31" s="26"/>
      <c r="H31" s="26"/>
      <c r="I31" s="26"/>
      <c r="J31" s="27"/>
      <c r="K31" s="3">
        <v>1</v>
      </c>
      <c r="L31" s="18"/>
      <c r="M31" s="3">
        <f t="shared" si="6"/>
        <v>0</v>
      </c>
      <c r="N31" s="3" t="str">
        <f t="shared" si="7"/>
        <v/>
      </c>
      <c r="O31" s="10"/>
      <c r="P31" s="13">
        <f>IF($L31=1,G31,IF($L31=0,H31,""))</f>
        <v>0</v>
      </c>
      <c r="Q31" s="13">
        <f>IF($L31=1,I31,IF($L31=0,J31,""))</f>
        <v>0</v>
      </c>
    </row>
    <row r="32" spans="1:17" customFormat="1" ht="15.75" thickBot="1"/>
    <row r="33" spans="1:17" ht="15.75" thickBot="1">
      <c r="A33" s="2" t="s">
        <v>90</v>
      </c>
      <c r="B33" s="14" t="s">
        <v>16</v>
      </c>
      <c r="D33" s="13"/>
      <c r="E33" s="13"/>
      <c r="F33" s="37"/>
      <c r="G33" s="13"/>
      <c r="H33" s="13"/>
      <c r="I33" s="13"/>
      <c r="J33" s="13"/>
      <c r="K33" s="3">
        <v>1</v>
      </c>
      <c r="L33" s="16"/>
      <c r="M33" s="3">
        <f t="shared" ref="M33:M47" si="8">IF(L33=1,D33,E33)</f>
        <v>0</v>
      </c>
      <c r="N33" s="3" t="str">
        <f t="shared" ref="N33:N47" si="9">IF(L33=1,F33,"")</f>
        <v/>
      </c>
      <c r="O33" s="10"/>
      <c r="P33" s="13">
        <f t="shared" ref="P33:P47" si="10">IF($L33=1,G33,IF($L33=0,H33,""))</f>
        <v>0</v>
      </c>
      <c r="Q33" s="13">
        <f t="shared" ref="Q33:Q47" si="11">IF($L33=1,I33,IF($L33=0,J33,""))</f>
        <v>0</v>
      </c>
    </row>
    <row r="34" spans="1:17">
      <c r="A34" s="2" t="s">
        <v>90</v>
      </c>
      <c r="B34" s="14" t="s">
        <v>91</v>
      </c>
      <c r="C34" s="2">
        <v>1</v>
      </c>
      <c r="D34" s="13"/>
      <c r="E34" s="13"/>
      <c r="F34" s="13">
        <v>1</v>
      </c>
      <c r="G34" s="13"/>
      <c r="H34" s="13"/>
      <c r="I34" s="13"/>
      <c r="J34" s="13"/>
      <c r="K34" s="3">
        <f>IF($L$5=1,0,IF(L35=1,0,IF(L36=1,0,1)))</f>
        <v>0</v>
      </c>
      <c r="L34" s="17"/>
      <c r="M34" s="3">
        <f t="shared" si="8"/>
        <v>0</v>
      </c>
      <c r="N34" s="3" t="str">
        <f t="shared" si="9"/>
        <v/>
      </c>
      <c r="O34" s="10"/>
      <c r="P34" s="13">
        <f t="shared" si="10"/>
        <v>0</v>
      </c>
      <c r="Q34" s="13">
        <f t="shared" si="11"/>
        <v>0</v>
      </c>
    </row>
    <row r="35" spans="1:17">
      <c r="A35" s="2" t="s">
        <v>90</v>
      </c>
      <c r="B35" s="14" t="s">
        <v>92</v>
      </c>
      <c r="C35" s="2">
        <v>1</v>
      </c>
      <c r="D35" s="13"/>
      <c r="E35" s="13"/>
      <c r="F35" s="13">
        <v>2</v>
      </c>
      <c r="G35" s="13"/>
      <c r="H35" s="13"/>
      <c r="I35" s="13">
        <v>-2</v>
      </c>
      <c r="J35" s="13"/>
      <c r="K35" s="3">
        <f>IF($L$5=1,0,IF(L34=1,0,IF(L36=1,0,1)))</f>
        <v>0</v>
      </c>
      <c r="L35" s="17"/>
      <c r="M35" s="3">
        <f t="shared" si="8"/>
        <v>0</v>
      </c>
      <c r="N35" s="3" t="str">
        <f t="shared" si="9"/>
        <v/>
      </c>
      <c r="O35" s="10"/>
      <c r="P35" s="13">
        <f t="shared" si="10"/>
        <v>0</v>
      </c>
      <c r="Q35" s="13">
        <f t="shared" si="11"/>
        <v>0</v>
      </c>
    </row>
    <row r="36" spans="1:17">
      <c r="A36" s="2" t="s">
        <v>90</v>
      </c>
      <c r="B36" s="14" t="s">
        <v>93</v>
      </c>
      <c r="C36" s="2">
        <v>1</v>
      </c>
      <c r="D36" s="13"/>
      <c r="E36" s="13"/>
      <c r="F36" s="13">
        <v>3</v>
      </c>
      <c r="G36" s="13"/>
      <c r="H36" s="13"/>
      <c r="I36" s="13">
        <v>-1</v>
      </c>
      <c r="J36" s="13"/>
      <c r="K36" s="3">
        <f>IF($L$5=1,0,IF(L34=1,0,IF(L35=1,0,1)))</f>
        <v>1</v>
      </c>
      <c r="L36" s="17">
        <v>1</v>
      </c>
      <c r="M36" s="3">
        <f t="shared" si="8"/>
        <v>0</v>
      </c>
      <c r="N36" s="3">
        <f t="shared" si="9"/>
        <v>3</v>
      </c>
      <c r="O36" s="10"/>
      <c r="P36" s="13">
        <f t="shared" si="10"/>
        <v>0</v>
      </c>
      <c r="Q36" s="13">
        <f t="shared" si="11"/>
        <v>-1</v>
      </c>
    </row>
    <row r="37" spans="1:17">
      <c r="A37" s="2" t="s">
        <v>90</v>
      </c>
      <c r="B37" s="14" t="s">
        <v>94</v>
      </c>
      <c r="D37" s="13"/>
      <c r="E37" s="13"/>
      <c r="F37" s="13">
        <v>1</v>
      </c>
      <c r="G37" s="13"/>
      <c r="H37" s="13"/>
      <c r="I37" s="13">
        <v>-1</v>
      </c>
      <c r="J37" s="13"/>
      <c r="K37" s="3">
        <v>1</v>
      </c>
      <c r="L37" s="17"/>
      <c r="M37" s="3">
        <f t="shared" si="8"/>
        <v>0</v>
      </c>
      <c r="N37" s="3" t="str">
        <f t="shared" si="9"/>
        <v/>
      </c>
      <c r="O37" s="10"/>
      <c r="P37" s="13">
        <f t="shared" si="10"/>
        <v>0</v>
      </c>
      <c r="Q37" s="13">
        <f t="shared" si="11"/>
        <v>0</v>
      </c>
    </row>
    <row r="38" spans="1:17">
      <c r="A38" s="2" t="s">
        <v>90</v>
      </c>
      <c r="B38" s="14" t="s">
        <v>95</v>
      </c>
      <c r="C38" s="2">
        <v>2</v>
      </c>
      <c r="D38" s="13"/>
      <c r="E38" s="13"/>
      <c r="F38" s="13">
        <v>1</v>
      </c>
      <c r="G38" s="13"/>
      <c r="H38" s="13"/>
      <c r="I38" s="13"/>
      <c r="J38" s="13"/>
      <c r="K38" s="3">
        <f>IF($L$6=1,0,IF(L39=1,0,IF(L40=1,0,1)))</f>
        <v>0</v>
      </c>
      <c r="L38" s="17"/>
      <c r="M38" s="3">
        <f t="shared" si="8"/>
        <v>0</v>
      </c>
      <c r="N38" s="3" t="str">
        <f t="shared" si="9"/>
        <v/>
      </c>
      <c r="O38" s="10"/>
      <c r="P38" s="13">
        <f t="shared" si="10"/>
        <v>0</v>
      </c>
      <c r="Q38" s="13">
        <f t="shared" si="11"/>
        <v>0</v>
      </c>
    </row>
    <row r="39" spans="1:17">
      <c r="A39" s="2" t="s">
        <v>90</v>
      </c>
      <c r="B39" s="14" t="s">
        <v>96</v>
      </c>
      <c r="C39" s="2">
        <v>2</v>
      </c>
      <c r="D39" s="13"/>
      <c r="E39" s="13"/>
      <c r="F39" s="13">
        <v>2</v>
      </c>
      <c r="G39" s="13"/>
      <c r="H39" s="13"/>
      <c r="I39" s="13">
        <v>-1</v>
      </c>
      <c r="J39" s="13"/>
      <c r="K39" s="3">
        <f>IF($L$6=1,0,IF(L40=1,0,IF(L38=1,0,1)))</f>
        <v>0</v>
      </c>
      <c r="L39" s="17"/>
      <c r="M39" s="3">
        <f t="shared" si="8"/>
        <v>0</v>
      </c>
      <c r="N39" s="3" t="str">
        <f t="shared" si="9"/>
        <v/>
      </c>
      <c r="O39" s="10"/>
      <c r="P39" s="13">
        <f t="shared" si="10"/>
        <v>0</v>
      </c>
      <c r="Q39" s="13">
        <f t="shared" si="11"/>
        <v>0</v>
      </c>
    </row>
    <row r="40" spans="1:17">
      <c r="A40" s="2" t="s">
        <v>90</v>
      </c>
      <c r="B40" s="14" t="s">
        <v>97</v>
      </c>
      <c r="C40" s="2">
        <v>2</v>
      </c>
      <c r="D40" s="13">
        <v>1</v>
      </c>
      <c r="E40" s="13"/>
      <c r="F40" s="13">
        <v>4</v>
      </c>
      <c r="G40" s="13"/>
      <c r="H40" s="13"/>
      <c r="I40" s="13">
        <v>-2</v>
      </c>
      <c r="J40" s="13"/>
      <c r="K40" s="3">
        <f>IF($L$6=1,0,IF(L38=1,0,IF(L39=1,0,1)))</f>
        <v>1</v>
      </c>
      <c r="L40" s="17">
        <v>1</v>
      </c>
      <c r="M40" s="3">
        <f t="shared" si="8"/>
        <v>1</v>
      </c>
      <c r="N40" s="3">
        <f t="shared" si="9"/>
        <v>4</v>
      </c>
      <c r="O40" s="10"/>
      <c r="P40" s="13">
        <f t="shared" si="10"/>
        <v>0</v>
      </c>
      <c r="Q40" s="13">
        <f t="shared" si="11"/>
        <v>-2</v>
      </c>
    </row>
    <row r="41" spans="1:17">
      <c r="A41" s="2" t="s">
        <v>90</v>
      </c>
      <c r="B41" s="14" t="s">
        <v>98</v>
      </c>
      <c r="D41" s="13"/>
      <c r="E41" s="13"/>
      <c r="F41" s="13">
        <v>1</v>
      </c>
      <c r="G41" s="13"/>
      <c r="H41" s="13"/>
      <c r="I41" s="13">
        <v>-1</v>
      </c>
      <c r="J41" s="13"/>
      <c r="K41" s="3">
        <f>IF(L42=1,0,1)</f>
        <v>1</v>
      </c>
      <c r="L41" s="17"/>
      <c r="M41" s="3">
        <f t="shared" si="8"/>
        <v>0</v>
      </c>
      <c r="N41" s="3" t="str">
        <f t="shared" si="9"/>
        <v/>
      </c>
      <c r="O41" s="10"/>
      <c r="P41" s="13">
        <f t="shared" si="10"/>
        <v>0</v>
      </c>
      <c r="Q41" s="13">
        <f t="shared" si="11"/>
        <v>0</v>
      </c>
    </row>
    <row r="42" spans="1:17">
      <c r="A42" s="2" t="s">
        <v>90</v>
      </c>
      <c r="B42" s="14" t="s">
        <v>99</v>
      </c>
      <c r="D42" s="13">
        <v>1</v>
      </c>
      <c r="E42" s="13"/>
      <c r="F42" s="13">
        <v>3</v>
      </c>
      <c r="G42" s="13"/>
      <c r="H42" s="13"/>
      <c r="I42" s="13">
        <v>-2</v>
      </c>
      <c r="J42" s="13"/>
      <c r="K42" s="3">
        <f>IF(L41=1,0,1)</f>
        <v>1</v>
      </c>
      <c r="L42" s="17"/>
      <c r="M42" s="3">
        <f t="shared" si="8"/>
        <v>0</v>
      </c>
      <c r="N42" s="3" t="str">
        <f t="shared" si="9"/>
        <v/>
      </c>
      <c r="O42" s="10"/>
      <c r="P42" s="13">
        <f t="shared" si="10"/>
        <v>0</v>
      </c>
      <c r="Q42" s="13">
        <f t="shared" si="11"/>
        <v>0</v>
      </c>
    </row>
    <row r="43" spans="1:17">
      <c r="A43" s="2" t="s">
        <v>90</v>
      </c>
      <c r="B43" s="14" t="s">
        <v>59</v>
      </c>
      <c r="C43" s="2">
        <v>3</v>
      </c>
      <c r="D43" s="13"/>
      <c r="E43" s="13"/>
      <c r="F43" s="13">
        <v>1</v>
      </c>
      <c r="G43" s="13"/>
      <c r="H43" s="13"/>
      <c r="I43" s="13"/>
      <c r="J43" s="13"/>
      <c r="K43" s="3">
        <f>IF($L$7=1,0,1)</f>
        <v>0</v>
      </c>
      <c r="L43" s="17"/>
      <c r="M43" s="3">
        <f t="shared" si="8"/>
        <v>0</v>
      </c>
      <c r="N43" s="3" t="str">
        <f t="shared" si="9"/>
        <v/>
      </c>
      <c r="O43" s="10"/>
      <c r="P43" s="13">
        <f t="shared" si="10"/>
        <v>0</v>
      </c>
      <c r="Q43" s="13">
        <f t="shared" si="11"/>
        <v>0</v>
      </c>
    </row>
    <row r="44" spans="1:17">
      <c r="A44" s="2" t="s">
        <v>90</v>
      </c>
      <c r="B44" s="14" t="s">
        <v>100</v>
      </c>
      <c r="C44" s="2">
        <v>4</v>
      </c>
      <c r="D44" s="13"/>
      <c r="E44" s="13"/>
      <c r="F44" s="13">
        <v>1</v>
      </c>
      <c r="G44" s="13"/>
      <c r="H44" s="13"/>
      <c r="I44" s="13"/>
      <c r="J44" s="13"/>
      <c r="K44" s="3">
        <f>IF($L$8=1,0,IF(L45=1,0,1))</f>
        <v>0</v>
      </c>
      <c r="L44" s="17"/>
      <c r="M44" s="3">
        <f t="shared" si="8"/>
        <v>0</v>
      </c>
      <c r="N44" s="3" t="str">
        <f t="shared" si="9"/>
        <v/>
      </c>
      <c r="O44" s="10"/>
      <c r="P44" s="13">
        <f t="shared" si="10"/>
        <v>0</v>
      </c>
      <c r="Q44" s="13">
        <f t="shared" si="11"/>
        <v>0</v>
      </c>
    </row>
    <row r="45" spans="1:17">
      <c r="A45" s="2" t="s">
        <v>90</v>
      </c>
      <c r="B45" s="14" t="s">
        <v>101</v>
      </c>
      <c r="C45" s="2">
        <v>4</v>
      </c>
      <c r="D45" s="13">
        <v>1</v>
      </c>
      <c r="E45" s="13"/>
      <c r="F45" s="13">
        <v>3</v>
      </c>
      <c r="G45" s="13"/>
      <c r="H45" s="13"/>
      <c r="I45" s="13"/>
      <c r="J45" s="13"/>
      <c r="K45" s="3">
        <f>IF($L$8=1,0,IF(L44=1,0,1))</f>
        <v>1</v>
      </c>
      <c r="L45" s="17">
        <v>1</v>
      </c>
      <c r="M45" s="3">
        <f t="shared" si="8"/>
        <v>1</v>
      </c>
      <c r="N45" s="3">
        <f t="shared" si="9"/>
        <v>3</v>
      </c>
      <c r="O45" s="10"/>
      <c r="P45" s="13">
        <f t="shared" si="10"/>
        <v>0</v>
      </c>
      <c r="Q45" s="13">
        <f t="shared" si="11"/>
        <v>0</v>
      </c>
    </row>
    <row r="46" spans="1:17">
      <c r="A46" s="2" t="s">
        <v>90</v>
      </c>
      <c r="B46" s="14" t="s">
        <v>102</v>
      </c>
      <c r="D46" s="13">
        <v>1</v>
      </c>
      <c r="E46" s="13"/>
      <c r="F46" s="13">
        <v>2</v>
      </c>
      <c r="G46" s="13"/>
      <c r="H46" s="13"/>
      <c r="I46" s="13"/>
      <c r="J46" s="13"/>
      <c r="K46" s="3">
        <v>1</v>
      </c>
      <c r="L46" s="17"/>
      <c r="M46" s="3">
        <f t="shared" si="8"/>
        <v>0</v>
      </c>
      <c r="N46" s="3" t="str">
        <f t="shared" si="9"/>
        <v/>
      </c>
      <c r="O46" s="10"/>
      <c r="P46" s="13">
        <f t="shared" si="10"/>
        <v>0</v>
      </c>
      <c r="Q46" s="13">
        <f t="shared" si="11"/>
        <v>0</v>
      </c>
    </row>
    <row r="47" spans="1:17" ht="15.75" thickBot="1">
      <c r="A47" s="2" t="s">
        <v>90</v>
      </c>
      <c r="B47" s="14" t="s">
        <v>103</v>
      </c>
      <c r="D47" s="13"/>
      <c r="E47" s="13"/>
      <c r="F47" s="13">
        <v>1</v>
      </c>
      <c r="G47" s="13"/>
      <c r="H47" s="13"/>
      <c r="I47" s="13">
        <v>-1</v>
      </c>
      <c r="J47" s="13"/>
      <c r="K47" s="3">
        <v>1</v>
      </c>
      <c r="L47" s="18">
        <v>1</v>
      </c>
      <c r="M47" s="3">
        <f t="shared" si="8"/>
        <v>0</v>
      </c>
      <c r="N47" s="3">
        <f t="shared" si="9"/>
        <v>1</v>
      </c>
      <c r="O47" s="10"/>
      <c r="P47" s="13">
        <f t="shared" si="10"/>
        <v>0</v>
      </c>
      <c r="Q47" s="13">
        <f t="shared" si="11"/>
        <v>-1</v>
      </c>
    </row>
    <row r="48" spans="1:17" customFormat="1" ht="15.75" thickBot="1"/>
    <row r="49" spans="1:17">
      <c r="A49" s="4" t="s">
        <v>104</v>
      </c>
      <c r="B49" s="14" t="s">
        <v>105</v>
      </c>
      <c r="D49" s="28"/>
      <c r="E49" s="29"/>
      <c r="F49" s="29"/>
      <c r="G49" s="29"/>
      <c r="H49" s="29"/>
      <c r="I49" s="29"/>
      <c r="J49" s="34"/>
      <c r="K49" s="3">
        <v>1</v>
      </c>
      <c r="L49" s="16"/>
      <c r="M49" s="3">
        <f t="shared" ref="M49:M57" si="12">IF(L49=1,D49,E49)</f>
        <v>0</v>
      </c>
      <c r="N49" s="3" t="str">
        <f t="shared" ref="N49:N57" si="13">IF(L49=1,F49,"")</f>
        <v/>
      </c>
      <c r="O49" s="10"/>
      <c r="P49" s="13">
        <f t="shared" ref="P49:P57" si="14">IF($L49=1,G49,IF($L49=0,H49,""))</f>
        <v>0</v>
      </c>
      <c r="Q49" s="13">
        <f t="shared" ref="Q49:Q57" si="15">IF($L49=1,I49,IF($L49=0,J49,""))</f>
        <v>0</v>
      </c>
    </row>
    <row r="50" spans="1:17">
      <c r="A50" s="4" t="s">
        <v>104</v>
      </c>
      <c r="B50" s="14" t="s">
        <v>106</v>
      </c>
      <c r="D50" s="30"/>
      <c r="E50" s="31"/>
      <c r="F50" s="31"/>
      <c r="G50" s="31"/>
      <c r="H50" s="31"/>
      <c r="I50" s="31"/>
      <c r="J50" s="35"/>
      <c r="K50" s="3">
        <v>1</v>
      </c>
      <c r="L50" s="17"/>
      <c r="M50" s="3">
        <f t="shared" si="12"/>
        <v>0</v>
      </c>
      <c r="N50" s="3" t="str">
        <f t="shared" si="13"/>
        <v/>
      </c>
      <c r="O50" s="10"/>
      <c r="P50" s="13">
        <f t="shared" si="14"/>
        <v>0</v>
      </c>
      <c r="Q50" s="13">
        <f t="shared" si="15"/>
        <v>0</v>
      </c>
    </row>
    <row r="51" spans="1:17">
      <c r="A51" s="4" t="s">
        <v>104</v>
      </c>
      <c r="B51" s="14" t="s">
        <v>107</v>
      </c>
      <c r="D51" s="30"/>
      <c r="E51" s="31"/>
      <c r="F51" s="31"/>
      <c r="G51" s="31"/>
      <c r="H51" s="31"/>
      <c r="I51" s="31"/>
      <c r="J51" s="35"/>
      <c r="K51" s="3">
        <v>1</v>
      </c>
      <c r="L51" s="17"/>
      <c r="M51" s="3">
        <f t="shared" si="12"/>
        <v>0</v>
      </c>
      <c r="N51" s="3" t="str">
        <f t="shared" si="13"/>
        <v/>
      </c>
      <c r="O51" s="10"/>
      <c r="P51" s="13">
        <f t="shared" si="14"/>
        <v>0</v>
      </c>
      <c r="Q51" s="13">
        <f t="shared" si="15"/>
        <v>0</v>
      </c>
    </row>
    <row r="52" spans="1:17">
      <c r="A52" s="4" t="s">
        <v>104</v>
      </c>
      <c r="B52" s="14" t="s">
        <v>108</v>
      </c>
      <c r="D52" s="30"/>
      <c r="E52" s="31"/>
      <c r="F52" s="31"/>
      <c r="G52" s="31"/>
      <c r="H52" s="31"/>
      <c r="I52" s="31"/>
      <c r="J52" s="35"/>
      <c r="K52" s="3">
        <v>1</v>
      </c>
      <c r="L52" s="17"/>
      <c r="M52" s="3">
        <f t="shared" si="12"/>
        <v>0</v>
      </c>
      <c r="N52" s="3" t="str">
        <f t="shared" si="13"/>
        <v/>
      </c>
      <c r="O52" s="10"/>
      <c r="P52" s="13">
        <f t="shared" si="14"/>
        <v>0</v>
      </c>
      <c r="Q52" s="13">
        <f t="shared" si="15"/>
        <v>0</v>
      </c>
    </row>
    <row r="53" spans="1:17">
      <c r="A53" s="4" t="s">
        <v>104</v>
      </c>
      <c r="B53" s="14" t="s">
        <v>109</v>
      </c>
      <c r="D53" s="30"/>
      <c r="E53" s="31"/>
      <c r="F53" s="31"/>
      <c r="G53" s="31"/>
      <c r="H53" s="31"/>
      <c r="I53" s="31"/>
      <c r="J53" s="35"/>
      <c r="K53" s="3">
        <v>1</v>
      </c>
      <c r="L53" s="17"/>
      <c r="M53" s="3">
        <f t="shared" si="12"/>
        <v>0</v>
      </c>
      <c r="N53" s="3" t="str">
        <f t="shared" si="13"/>
        <v/>
      </c>
      <c r="O53" s="10"/>
      <c r="P53" s="13">
        <f t="shared" si="14"/>
        <v>0</v>
      </c>
      <c r="Q53" s="13">
        <f t="shared" si="15"/>
        <v>0</v>
      </c>
    </row>
    <row r="54" spans="1:17">
      <c r="A54" s="4" t="s">
        <v>104</v>
      </c>
      <c r="B54" s="14" t="s">
        <v>110</v>
      </c>
      <c r="D54" s="30"/>
      <c r="E54" s="31"/>
      <c r="F54" s="31"/>
      <c r="G54" s="31"/>
      <c r="H54" s="31"/>
      <c r="I54" s="31"/>
      <c r="J54" s="35"/>
      <c r="K54" s="3">
        <v>1</v>
      </c>
      <c r="L54" s="17"/>
      <c r="M54" s="3">
        <f t="shared" si="12"/>
        <v>0</v>
      </c>
      <c r="N54" s="3" t="str">
        <f t="shared" si="13"/>
        <v/>
      </c>
      <c r="O54" s="10"/>
      <c r="P54" s="13">
        <f t="shared" si="14"/>
        <v>0</v>
      </c>
      <c r="Q54" s="13">
        <f t="shared" si="15"/>
        <v>0</v>
      </c>
    </row>
    <row r="55" spans="1:17">
      <c r="A55" s="4" t="s">
        <v>104</v>
      </c>
      <c r="B55" s="14" t="s">
        <v>111</v>
      </c>
      <c r="D55" s="30"/>
      <c r="E55" s="31"/>
      <c r="F55" s="31"/>
      <c r="G55" s="31"/>
      <c r="H55" s="31"/>
      <c r="I55" s="31"/>
      <c r="J55" s="35"/>
      <c r="K55" s="3">
        <v>1</v>
      </c>
      <c r="L55" s="17"/>
      <c r="M55" s="3">
        <f t="shared" si="12"/>
        <v>0</v>
      </c>
      <c r="N55" s="3" t="str">
        <f t="shared" si="13"/>
        <v/>
      </c>
      <c r="O55" s="10"/>
      <c r="P55" s="13">
        <f t="shared" si="14"/>
        <v>0</v>
      </c>
      <c r="Q55" s="13">
        <f t="shared" si="15"/>
        <v>0</v>
      </c>
    </row>
    <row r="56" spans="1:17">
      <c r="A56" s="4" t="s">
        <v>104</v>
      </c>
      <c r="B56" s="14" t="s">
        <v>112</v>
      </c>
      <c r="D56" s="30"/>
      <c r="E56" s="31"/>
      <c r="F56" s="31"/>
      <c r="G56" s="31"/>
      <c r="H56" s="31"/>
      <c r="I56" s="31"/>
      <c r="J56" s="35"/>
      <c r="K56" s="3">
        <v>1</v>
      </c>
      <c r="L56" s="17"/>
      <c r="M56" s="3">
        <f t="shared" si="12"/>
        <v>0</v>
      </c>
      <c r="N56" s="3" t="str">
        <f t="shared" si="13"/>
        <v/>
      </c>
      <c r="O56" s="10"/>
      <c r="P56" s="13">
        <f t="shared" si="14"/>
        <v>0</v>
      </c>
      <c r="Q56" s="13">
        <f t="shared" si="15"/>
        <v>0</v>
      </c>
    </row>
    <row r="57" spans="1:17" ht="15.75" thickBot="1">
      <c r="A57" s="4" t="s">
        <v>104</v>
      </c>
      <c r="B57" s="14" t="s">
        <v>112</v>
      </c>
      <c r="D57" s="32"/>
      <c r="E57" s="33"/>
      <c r="F57" s="33"/>
      <c r="G57" s="33"/>
      <c r="H57" s="33"/>
      <c r="I57" s="33"/>
      <c r="J57" s="36"/>
      <c r="K57" s="3">
        <v>1</v>
      </c>
      <c r="L57" s="18"/>
      <c r="M57" s="3">
        <f t="shared" si="12"/>
        <v>0</v>
      </c>
      <c r="N57" s="3" t="str">
        <f t="shared" si="13"/>
        <v/>
      </c>
      <c r="O57" s="10"/>
      <c r="P57" s="13">
        <f t="shared" si="14"/>
        <v>0</v>
      </c>
      <c r="Q57" s="13">
        <f t="shared" si="15"/>
        <v>0</v>
      </c>
    </row>
    <row r="58" spans="1:17" customFormat="1"/>
    <row r="59" spans="1:17">
      <c r="A59" s="4" t="s">
        <v>113</v>
      </c>
      <c r="B59" s="14" t="s">
        <v>114</v>
      </c>
      <c r="D59" s="13"/>
      <c r="E59" s="13"/>
      <c r="F59" s="13"/>
      <c r="G59" s="13">
        <v>10</v>
      </c>
      <c r="H59" s="13"/>
      <c r="I59" s="13">
        <v>1</v>
      </c>
      <c r="J59" s="13"/>
      <c r="K59" s="3"/>
      <c r="L59" s="3"/>
      <c r="M59" s="3"/>
      <c r="N59" s="3"/>
      <c r="O59" s="10"/>
      <c r="P59" s="3"/>
      <c r="Q59" s="3">
        <f>IF(SUM(P$9:P$57)&gt;=G59,I59,0)</f>
        <v>1</v>
      </c>
    </row>
    <row r="60" spans="1:17">
      <c r="A60" s="4" t="s">
        <v>113</v>
      </c>
      <c r="B60" s="14" t="s">
        <v>115</v>
      </c>
      <c r="D60" s="13"/>
      <c r="E60" s="13"/>
      <c r="F60" s="13"/>
      <c r="G60" s="13">
        <v>7</v>
      </c>
      <c r="H60" s="13"/>
      <c r="I60" s="13">
        <v>1</v>
      </c>
      <c r="J60" s="13"/>
      <c r="K60" s="3"/>
      <c r="L60" s="3"/>
      <c r="M60" s="3"/>
      <c r="N60" s="3"/>
      <c r="O60" s="10"/>
      <c r="P60" s="3"/>
      <c r="Q60" s="3">
        <f>IF(SUM(P$9:P$57)&gt;=G60,I60,0)</f>
        <v>1</v>
      </c>
    </row>
    <row r="61" spans="1:17">
      <c r="A61" s="4" t="s">
        <v>113</v>
      </c>
      <c r="B61" s="14" t="s">
        <v>116</v>
      </c>
      <c r="D61" s="13"/>
      <c r="E61" s="13"/>
      <c r="F61" s="13"/>
      <c r="G61" s="13">
        <v>-2</v>
      </c>
      <c r="H61" s="13"/>
      <c r="I61" s="13">
        <v>-1</v>
      </c>
      <c r="J61" s="13"/>
      <c r="K61" s="3"/>
      <c r="L61" s="3"/>
      <c r="M61" s="3"/>
      <c r="N61" s="3"/>
      <c r="O61" s="10"/>
      <c r="P61" s="3"/>
      <c r="Q61" s="3">
        <f>IF(SUM(P$9:P$57)&lt;=G61,I61,0)</f>
        <v>0</v>
      </c>
    </row>
    <row r="62" spans="1:17">
      <c r="A62" s="4" t="s">
        <v>113</v>
      </c>
      <c r="B62" s="14" t="s">
        <v>117</v>
      </c>
      <c r="D62" s="13"/>
      <c r="E62" s="13"/>
      <c r="F62" s="13"/>
      <c r="G62" s="13">
        <v>-5</v>
      </c>
      <c r="H62" s="13"/>
      <c r="I62" s="13">
        <v>-1</v>
      </c>
      <c r="J62" s="13"/>
      <c r="K62" s="3"/>
      <c r="L62" s="3"/>
      <c r="M62" s="3"/>
      <c r="N62" s="3"/>
      <c r="O62" s="10"/>
      <c r="P62" s="3"/>
      <c r="Q62" s="3">
        <f>IF(SUM(P$9:P$57)&lt;=G62,I62,0)</f>
        <v>0</v>
      </c>
    </row>
    <row r="63" spans="1:17" ht="15.75" thickBot="1"/>
    <row r="64" spans="1:17" ht="15.75" thickBot="1">
      <c r="A64" s="5" t="s">
        <v>118</v>
      </c>
      <c r="B64" s="15" t="s">
        <v>132</v>
      </c>
      <c r="C64" s="6"/>
      <c r="D64" s="6"/>
      <c r="E64" s="6"/>
      <c r="F64" s="6"/>
      <c r="G64" s="6"/>
      <c r="H64" s="6"/>
      <c r="I64" s="6"/>
      <c r="J64" s="6"/>
      <c r="K64" s="6"/>
      <c r="L64" s="6"/>
      <c r="M64" s="7">
        <f>SUM(M5:M57)</f>
        <v>41</v>
      </c>
      <c r="N64" s="8">
        <f>SUM(N5:N57)</f>
        <v>20</v>
      </c>
      <c r="O64" s="12">
        <f>N64-M64</f>
        <v>-21</v>
      </c>
      <c r="P64" s="11">
        <f>SUM(P5:P57)</f>
        <v>12</v>
      </c>
      <c r="Q64" s="9">
        <f>SUM(Q5:Q57)</f>
        <v>10</v>
      </c>
    </row>
  </sheetData>
  <mergeCells count="2">
    <mergeCell ref="D2:J2"/>
    <mergeCell ref="M2:Q2"/>
  </mergeCells>
  <conditionalFormatting sqref="K10:K28">
    <cfRule type="cellIs" dxfId="27" priority="11" operator="equal">
      <formula>0</formula>
    </cfRule>
  </conditionalFormatting>
  <conditionalFormatting sqref="K30:K31">
    <cfRule type="cellIs" dxfId="26" priority="7" operator="equal">
      <formula>0</formula>
    </cfRule>
  </conditionalFormatting>
  <conditionalFormatting sqref="K33:K47">
    <cfRule type="cellIs" dxfId="25" priority="12" operator="equal">
      <formula>0</formula>
    </cfRule>
  </conditionalFormatting>
  <conditionalFormatting sqref="K49:K57">
    <cfRule type="cellIs" dxfId="24" priority="1" operator="equal">
      <formula>0</formula>
    </cfRule>
  </conditionalFormatting>
  <conditionalFormatting sqref="M5:M8 M10:M28 M33:M47">
    <cfRule type="cellIs" dxfId="23" priority="15" operator="notEqual">
      <formula>0</formula>
    </cfRule>
  </conditionalFormatting>
  <conditionalFormatting sqref="M30:M31">
    <cfRule type="cellIs" dxfId="22" priority="6" operator="notEqual">
      <formula>0</formula>
    </cfRule>
  </conditionalFormatting>
  <conditionalFormatting sqref="M49:M57">
    <cfRule type="cellIs" dxfId="21" priority="3" operator="notEqual">
      <formula>0</formula>
    </cfRule>
  </conditionalFormatting>
  <conditionalFormatting sqref="M5:P8 M10:Q28 M33:Q47">
    <cfRule type="cellIs" dxfId="20" priority="14" operator="equal">
      <formula>0</formula>
    </cfRule>
  </conditionalFormatting>
  <conditionalFormatting sqref="M30:Q31">
    <cfRule type="cellIs" dxfId="19" priority="5" operator="equal">
      <formula>0</formula>
    </cfRule>
  </conditionalFormatting>
  <conditionalFormatting sqref="M49:Q57">
    <cfRule type="cellIs" dxfId="18" priority="2" operator="equal">
      <formula>0</formula>
    </cfRule>
  </conditionalFormatting>
  <conditionalFormatting sqref="N4:P8 N10:Q28 N33:Q47 N49:Q57">
    <cfRule type="cellIs" dxfId="17" priority="13" operator="notEqual">
      <formula>0</formula>
    </cfRule>
  </conditionalFormatting>
  <conditionalFormatting sqref="N30:Q31">
    <cfRule type="cellIs" dxfId="16" priority="4" operator="notEqual">
      <formula>0</formula>
    </cfRule>
  </conditionalFormatting>
  <conditionalFormatting sqref="O64">
    <cfRule type="cellIs" dxfId="15" priority="16" operator="notEqual">
      <formula>0</formula>
    </cfRule>
  </conditionalFormatting>
  <conditionalFormatting sqref="P64:Q64">
    <cfRule type="cellIs" dxfId="14" priority="10" operator="greaterThan">
      <formula>4</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1B4F-C6A8-4F8E-B73E-0CCCD46202E3}">
  <sheetPr>
    <tabColor theme="5" tint="0.79998168889431442"/>
  </sheetPr>
  <dimension ref="A1:Q64"/>
  <sheetViews>
    <sheetView showGridLines="0" topLeftCell="B1" zoomScale="68" zoomScaleNormal="70" workbookViewId="0">
      <selection activeCell="G10" sqref="G10"/>
    </sheetView>
  </sheetViews>
  <sheetFormatPr defaultColWidth="11.42578125" defaultRowHeight="15" outlineLevelRow="1" outlineLevelCol="1"/>
  <cols>
    <col min="1" max="1" width="24.85546875" style="2" customWidth="1"/>
    <col min="2" max="2" width="44.42578125" style="14" customWidth="1"/>
    <col min="3" max="3" width="32.85546875" style="2" customWidth="1"/>
    <col min="4" max="10" width="16.140625" style="2" customWidth="1" outlineLevel="1"/>
    <col min="11" max="17" width="16.140625" style="2" customWidth="1"/>
    <col min="18" max="16384" width="11.42578125" style="2"/>
  </cols>
  <sheetData>
    <row r="1" spans="1:17" ht="15.75" thickBot="1">
      <c r="A1" s="19" t="s">
        <v>42</v>
      </c>
      <c r="B1" s="20" t="s">
        <v>43</v>
      </c>
    </row>
    <row r="2" spans="1:17" ht="15.75" thickBot="1">
      <c r="A2" s="21"/>
      <c r="B2" s="22" t="s">
        <v>44</v>
      </c>
      <c r="D2" s="72" t="s">
        <v>119</v>
      </c>
      <c r="E2" s="73"/>
      <c r="F2" s="73"/>
      <c r="G2" s="73"/>
      <c r="H2" s="73"/>
      <c r="I2" s="73"/>
      <c r="J2" s="74"/>
      <c r="M2" s="72" t="s">
        <v>22</v>
      </c>
      <c r="N2" s="73"/>
      <c r="O2" s="75"/>
      <c r="P2" s="73"/>
      <c r="Q2" s="74"/>
    </row>
    <row r="3" spans="1:17" s="23" customFormat="1" ht="35.25" customHeight="1" thickBot="1">
      <c r="D3" s="23" t="s">
        <v>120</v>
      </c>
      <c r="E3" s="23" t="s">
        <v>121</v>
      </c>
      <c r="F3" s="23" t="s">
        <v>122</v>
      </c>
      <c r="G3" s="23" t="s">
        <v>123</v>
      </c>
      <c r="H3" s="23" t="s">
        <v>121</v>
      </c>
      <c r="I3" s="23" t="s">
        <v>33</v>
      </c>
      <c r="J3" s="23" t="s">
        <v>121</v>
      </c>
      <c r="K3" s="23" t="s">
        <v>124</v>
      </c>
      <c r="L3" s="23" t="s">
        <v>11</v>
      </c>
      <c r="M3" s="23" t="s">
        <v>128</v>
      </c>
      <c r="N3" s="23" t="s">
        <v>129</v>
      </c>
      <c r="O3" s="24" t="s">
        <v>19</v>
      </c>
      <c r="P3" s="23" t="s">
        <v>24</v>
      </c>
      <c r="Q3" s="23" t="s">
        <v>33</v>
      </c>
    </row>
    <row r="4" spans="1:17" ht="15.75" thickBot="1"/>
    <row r="5" spans="1:17" outlineLevel="1">
      <c r="A5" s="2" t="s">
        <v>56</v>
      </c>
      <c r="B5" s="1">
        <v>1</v>
      </c>
      <c r="C5" s="2" t="s">
        <v>57</v>
      </c>
      <c r="D5" s="3"/>
      <c r="E5" s="3"/>
      <c r="F5" s="3"/>
      <c r="G5" s="3"/>
      <c r="H5" s="3"/>
      <c r="I5" s="3"/>
      <c r="J5" s="3"/>
      <c r="K5" s="3">
        <v>1</v>
      </c>
      <c r="L5" s="16"/>
      <c r="M5" s="3">
        <f>IF(L5=1,D5,E5)</f>
        <v>0</v>
      </c>
      <c r="N5" s="3" t="str">
        <f>IF(L5=1,F5,"")</f>
        <v/>
      </c>
      <c r="O5" s="10"/>
      <c r="P5" s="3"/>
      <c r="Q5" s="3"/>
    </row>
    <row r="6" spans="1:17" outlineLevel="1">
      <c r="A6" s="2" t="s">
        <v>56</v>
      </c>
      <c r="B6" s="1">
        <v>2</v>
      </c>
      <c r="C6" s="2" t="s">
        <v>58</v>
      </c>
      <c r="D6" s="3"/>
      <c r="E6" s="3"/>
      <c r="F6" s="3"/>
      <c r="G6" s="3"/>
      <c r="H6" s="3"/>
      <c r="I6" s="3"/>
      <c r="J6" s="3"/>
      <c r="K6" s="3">
        <v>1</v>
      </c>
      <c r="L6" s="17"/>
      <c r="M6" s="3">
        <f>IF(L6=1,D6,E6)</f>
        <v>0</v>
      </c>
      <c r="N6" s="3" t="str">
        <f>IF(L6=1,F6,"")</f>
        <v/>
      </c>
      <c r="O6" s="10"/>
      <c r="P6" s="3"/>
      <c r="Q6" s="3"/>
    </row>
    <row r="7" spans="1:17" outlineLevel="1">
      <c r="A7" s="2" t="s">
        <v>56</v>
      </c>
      <c r="B7" s="1">
        <v>3</v>
      </c>
      <c r="C7" s="2" t="s">
        <v>59</v>
      </c>
      <c r="D7" s="3"/>
      <c r="E7" s="3"/>
      <c r="F7" s="3"/>
      <c r="G7" s="3"/>
      <c r="H7" s="3"/>
      <c r="I7" s="3"/>
      <c r="J7" s="3"/>
      <c r="K7" s="3">
        <v>1</v>
      </c>
      <c r="L7" s="17"/>
      <c r="M7" s="3">
        <f>IF(L7=1,D7,E7)</f>
        <v>0</v>
      </c>
      <c r="N7" s="3" t="str">
        <f>IF(L7=1,F7,"")</f>
        <v/>
      </c>
      <c r="O7" s="10"/>
      <c r="P7" s="3"/>
      <c r="Q7" s="3"/>
    </row>
    <row r="8" spans="1:17" ht="15.75" outlineLevel="1" thickBot="1">
      <c r="A8" s="2" t="s">
        <v>56</v>
      </c>
      <c r="B8" s="1">
        <v>4</v>
      </c>
      <c r="C8" s="2" t="s">
        <v>60</v>
      </c>
      <c r="D8" s="3"/>
      <c r="E8" s="3"/>
      <c r="F8" s="3"/>
      <c r="G8" s="3"/>
      <c r="H8" s="3"/>
      <c r="I8" s="3"/>
      <c r="J8" s="3"/>
      <c r="K8" s="3">
        <v>1</v>
      </c>
      <c r="L8" s="18">
        <v>1</v>
      </c>
      <c r="M8" s="3">
        <f>IF(L8=1,D8,E8)</f>
        <v>0</v>
      </c>
      <c r="N8" s="3">
        <f>IF(L8=1,F8,"")</f>
        <v>0</v>
      </c>
      <c r="O8" s="10"/>
      <c r="P8" s="3"/>
      <c r="Q8" s="3"/>
    </row>
    <row r="9" spans="1:17" customFormat="1" ht="15.75" thickBot="1"/>
    <row r="10" spans="1:17">
      <c r="A10" s="2" t="s">
        <v>61</v>
      </c>
      <c r="B10" s="14" t="s">
        <v>62</v>
      </c>
      <c r="C10" s="14" t="s">
        <v>63</v>
      </c>
      <c r="D10" s="13">
        <v>5</v>
      </c>
      <c r="E10" s="13"/>
      <c r="F10" s="13">
        <v>1</v>
      </c>
      <c r="G10" s="46">
        <v>1</v>
      </c>
      <c r="H10" s="47">
        <v>-2</v>
      </c>
      <c r="I10" s="46">
        <v>1</v>
      </c>
      <c r="J10" s="47">
        <v>-2</v>
      </c>
      <c r="K10" s="3">
        <f>IF(L11=1,0,1)</f>
        <v>0</v>
      </c>
      <c r="L10" s="16"/>
      <c r="M10" s="3">
        <f>IF(L10=1,D10,E10)</f>
        <v>0</v>
      </c>
      <c r="N10" s="3" t="str">
        <f t="shared" ref="N10:N17" si="0">IF(L10=1,F10,"")</f>
        <v/>
      </c>
      <c r="O10" s="10"/>
      <c r="P10" s="13" t="str">
        <f>IF(K10=0,"",IF($L10=1,G10,IF($L10=0,H10,"")))</f>
        <v/>
      </c>
      <c r="Q10" s="13" t="str">
        <f>IF(K10=0,"",IF($L10=1,I10,IF($L10=0,J10,"")))</f>
        <v/>
      </c>
    </row>
    <row r="11" spans="1:17">
      <c r="A11" s="2" t="s">
        <v>61</v>
      </c>
      <c r="B11" s="14" t="s">
        <v>64</v>
      </c>
      <c r="C11" s="14" t="s">
        <v>63</v>
      </c>
      <c r="D11" s="13">
        <v>6</v>
      </c>
      <c r="E11" s="13"/>
      <c r="F11" s="13">
        <v>2</v>
      </c>
      <c r="G11" s="46">
        <f>2</f>
        <v>2</v>
      </c>
      <c r="H11" s="47">
        <v>-2</v>
      </c>
      <c r="I11" s="46">
        <f>2</f>
        <v>2</v>
      </c>
      <c r="J11" s="47">
        <v>-2</v>
      </c>
      <c r="K11" s="3">
        <f>IF(L10=1,0,1)</f>
        <v>1</v>
      </c>
      <c r="L11" s="17">
        <v>1</v>
      </c>
      <c r="M11" s="3">
        <f>IF(L11=1,D11,E11)</f>
        <v>6</v>
      </c>
      <c r="N11" s="3">
        <f t="shared" si="0"/>
        <v>2</v>
      </c>
      <c r="O11" s="10"/>
      <c r="P11" s="13">
        <f>IF(K11=0,"",IF($L11=1,G11,IF($L11=0,H11,"")))</f>
        <v>2</v>
      </c>
      <c r="Q11" s="13">
        <f t="shared" ref="Q11:Q28" si="1">IF(K11=0,"",IF($L11=1,I11,IF($L11=0,J11,"")))</f>
        <v>2</v>
      </c>
    </row>
    <row r="12" spans="1:17">
      <c r="A12" s="2" t="s">
        <v>61</v>
      </c>
      <c r="B12" s="14" t="s">
        <v>65</v>
      </c>
      <c r="C12" s="14" t="s">
        <v>66</v>
      </c>
      <c r="D12" s="13">
        <v>4</v>
      </c>
      <c r="E12" s="13"/>
      <c r="F12" s="13"/>
      <c r="G12" s="46">
        <v>1</v>
      </c>
      <c r="H12" s="47">
        <v>-2</v>
      </c>
      <c r="I12" s="46">
        <v>1</v>
      </c>
      <c r="J12" s="47">
        <v>-2</v>
      </c>
      <c r="K12" s="3">
        <f>IF(L13=1,0,1)</f>
        <v>0</v>
      </c>
      <c r="L12" s="17"/>
      <c r="M12" s="3">
        <f t="shared" ref="M12:M18" si="2">IF(L12=1,D12,E12)</f>
        <v>0</v>
      </c>
      <c r="N12" s="3" t="str">
        <f t="shared" si="0"/>
        <v/>
      </c>
      <c r="O12" s="10"/>
      <c r="P12" s="13" t="str">
        <f t="shared" ref="P12:P28" si="3">IF(K12=0,"",IF($L12=1,G12,IF($L12=0,H12,"")))</f>
        <v/>
      </c>
      <c r="Q12" s="13" t="str">
        <f t="shared" si="1"/>
        <v/>
      </c>
    </row>
    <row r="13" spans="1:17">
      <c r="A13" s="2" t="s">
        <v>61</v>
      </c>
      <c r="B13" s="14" t="s">
        <v>67</v>
      </c>
      <c r="C13" s="14" t="s">
        <v>66</v>
      </c>
      <c r="D13" s="13">
        <v>4</v>
      </c>
      <c r="E13" s="13"/>
      <c r="F13" s="13"/>
      <c r="G13" s="46">
        <v>2</v>
      </c>
      <c r="H13" s="47">
        <v>-2</v>
      </c>
      <c r="I13" s="46">
        <v>2</v>
      </c>
      <c r="J13" s="47">
        <v>-2</v>
      </c>
      <c r="K13" s="3">
        <f>IF(L12=1,0,1)</f>
        <v>1</v>
      </c>
      <c r="L13" s="17">
        <v>1</v>
      </c>
      <c r="M13" s="3">
        <f t="shared" si="2"/>
        <v>4</v>
      </c>
      <c r="N13" s="3">
        <f t="shared" si="0"/>
        <v>0</v>
      </c>
      <c r="O13" s="10"/>
      <c r="P13" s="13">
        <f t="shared" si="3"/>
        <v>2</v>
      </c>
      <c r="Q13" s="13">
        <f t="shared" si="1"/>
        <v>2</v>
      </c>
    </row>
    <row r="14" spans="1:17">
      <c r="A14" s="2" t="s">
        <v>61</v>
      </c>
      <c r="B14" s="14" t="s">
        <v>68</v>
      </c>
      <c r="C14" s="14" t="s">
        <v>69</v>
      </c>
      <c r="D14" s="13">
        <v>4</v>
      </c>
      <c r="E14" s="13"/>
      <c r="F14" s="13"/>
      <c r="G14" s="46">
        <v>-2</v>
      </c>
      <c r="H14" s="47"/>
      <c r="I14" s="46">
        <v>1</v>
      </c>
      <c r="J14" s="47">
        <v>-2</v>
      </c>
      <c r="K14" s="3">
        <f>IF(L15=1,0,1)</f>
        <v>0</v>
      </c>
      <c r="L14" s="17"/>
      <c r="M14" s="3">
        <f t="shared" si="2"/>
        <v>0</v>
      </c>
      <c r="N14" s="3" t="str">
        <f t="shared" si="0"/>
        <v/>
      </c>
      <c r="O14" s="10"/>
      <c r="P14" s="13" t="str">
        <f t="shared" si="3"/>
        <v/>
      </c>
      <c r="Q14" s="13" t="str">
        <f t="shared" si="1"/>
        <v/>
      </c>
    </row>
    <row r="15" spans="1:17">
      <c r="A15" s="2" t="s">
        <v>61</v>
      </c>
      <c r="B15" s="14" t="s">
        <v>70</v>
      </c>
      <c r="C15" s="14" t="s">
        <v>69</v>
      </c>
      <c r="D15" s="13">
        <v>5</v>
      </c>
      <c r="E15" s="13"/>
      <c r="F15" s="13">
        <v>0</v>
      </c>
      <c r="G15" s="46">
        <v>-2</v>
      </c>
      <c r="H15" s="47"/>
      <c r="I15" s="46">
        <v>2</v>
      </c>
      <c r="J15" s="47">
        <v>-2</v>
      </c>
      <c r="K15" s="3">
        <f>IF(L14=1,0,1)</f>
        <v>1</v>
      </c>
      <c r="L15" s="17">
        <v>1</v>
      </c>
      <c r="M15" s="3">
        <f t="shared" si="2"/>
        <v>5</v>
      </c>
      <c r="N15" s="3">
        <f t="shared" si="0"/>
        <v>0</v>
      </c>
      <c r="O15" s="10"/>
      <c r="P15" s="13">
        <f t="shared" si="3"/>
        <v>-2</v>
      </c>
      <c r="Q15" s="13">
        <f t="shared" si="1"/>
        <v>2</v>
      </c>
    </row>
    <row r="16" spans="1:17">
      <c r="A16" s="2" t="s">
        <v>61</v>
      </c>
      <c r="B16" s="14" t="s">
        <v>71</v>
      </c>
      <c r="C16" s="14" t="s">
        <v>72</v>
      </c>
      <c r="D16" s="13">
        <v>4</v>
      </c>
      <c r="E16" s="13">
        <v>2</v>
      </c>
      <c r="F16" s="13"/>
      <c r="G16" s="46">
        <v>-1</v>
      </c>
      <c r="H16" s="47"/>
      <c r="I16" s="46">
        <v>2</v>
      </c>
      <c r="J16" s="47">
        <v>-2</v>
      </c>
      <c r="K16" s="3">
        <v>1</v>
      </c>
      <c r="L16" s="17">
        <v>1</v>
      </c>
      <c r="M16" s="3">
        <f t="shared" si="2"/>
        <v>4</v>
      </c>
      <c r="N16" s="3">
        <f t="shared" si="0"/>
        <v>0</v>
      </c>
      <c r="O16" s="10"/>
      <c r="P16" s="13">
        <f t="shared" si="3"/>
        <v>-1</v>
      </c>
      <c r="Q16" s="13">
        <f t="shared" si="1"/>
        <v>2</v>
      </c>
    </row>
    <row r="17" spans="1:17">
      <c r="A17" s="2" t="s">
        <v>61</v>
      </c>
      <c r="B17" s="14" t="s">
        <v>73</v>
      </c>
      <c r="C17" s="14" t="s">
        <v>74</v>
      </c>
      <c r="D17" s="13">
        <v>1</v>
      </c>
      <c r="E17" s="13"/>
      <c r="F17" s="13">
        <v>1</v>
      </c>
      <c r="G17" s="46">
        <v>1</v>
      </c>
      <c r="H17" s="47">
        <v>-1</v>
      </c>
      <c r="I17" s="46">
        <v>1</v>
      </c>
      <c r="J17" s="47">
        <v>0</v>
      </c>
      <c r="K17" s="3">
        <v>1</v>
      </c>
      <c r="L17" s="17">
        <v>1</v>
      </c>
      <c r="M17" s="3">
        <f t="shared" si="2"/>
        <v>1</v>
      </c>
      <c r="N17" s="3">
        <f t="shared" si="0"/>
        <v>1</v>
      </c>
      <c r="O17" s="10"/>
      <c r="P17" s="13">
        <f t="shared" si="3"/>
        <v>1</v>
      </c>
      <c r="Q17" s="13">
        <f t="shared" si="1"/>
        <v>1</v>
      </c>
    </row>
    <row r="18" spans="1:17">
      <c r="A18" s="2" t="s">
        <v>61</v>
      </c>
      <c r="B18" s="14" t="s">
        <v>75</v>
      </c>
      <c r="C18" s="14" t="s">
        <v>63</v>
      </c>
      <c r="D18" s="13">
        <v>2</v>
      </c>
      <c r="E18" s="13"/>
      <c r="F18" s="13"/>
      <c r="G18" s="46">
        <v>1</v>
      </c>
      <c r="H18" s="47">
        <v>-1</v>
      </c>
      <c r="I18" s="46">
        <v>1</v>
      </c>
      <c r="J18" s="47">
        <v>-2</v>
      </c>
      <c r="K18" s="3">
        <f>IF(L19=1,0,1)</f>
        <v>0</v>
      </c>
      <c r="L18" s="17"/>
      <c r="M18" s="3">
        <f t="shared" si="2"/>
        <v>0</v>
      </c>
      <c r="N18" s="3"/>
      <c r="O18" s="10"/>
      <c r="P18" s="13" t="str">
        <f t="shared" si="3"/>
        <v/>
      </c>
      <c r="Q18" s="13" t="str">
        <f t="shared" si="1"/>
        <v/>
      </c>
    </row>
    <row r="19" spans="1:17">
      <c r="A19" s="2" t="s">
        <v>61</v>
      </c>
      <c r="B19" s="14" t="s">
        <v>76</v>
      </c>
      <c r="C19" s="14" t="s">
        <v>63</v>
      </c>
      <c r="D19" s="13">
        <v>5</v>
      </c>
      <c r="E19" s="13"/>
      <c r="F19" s="13"/>
      <c r="G19" s="46">
        <v>2</v>
      </c>
      <c r="H19" s="47">
        <v>-2</v>
      </c>
      <c r="I19" s="46">
        <v>2</v>
      </c>
      <c r="J19" s="47">
        <v>-2</v>
      </c>
      <c r="K19" s="3">
        <f>IF(L18=1,0,1)</f>
        <v>1</v>
      </c>
      <c r="L19" s="17">
        <v>1</v>
      </c>
      <c r="M19" s="3"/>
      <c r="N19" s="3"/>
      <c r="O19" s="10"/>
      <c r="P19" s="13">
        <f t="shared" si="3"/>
        <v>2</v>
      </c>
      <c r="Q19" s="13">
        <f t="shared" si="1"/>
        <v>2</v>
      </c>
    </row>
    <row r="20" spans="1:17">
      <c r="A20" s="2" t="s">
        <v>61</v>
      </c>
      <c r="B20" s="14" t="s">
        <v>77</v>
      </c>
      <c r="C20" s="14" t="s">
        <v>74</v>
      </c>
      <c r="D20" s="13">
        <v>2</v>
      </c>
      <c r="E20" s="13"/>
      <c r="F20" s="13"/>
      <c r="G20" s="46">
        <v>1</v>
      </c>
      <c r="H20" s="47"/>
      <c r="I20" s="46">
        <v>1</v>
      </c>
      <c r="J20" s="47"/>
      <c r="K20" s="3">
        <v>1</v>
      </c>
      <c r="L20" s="17">
        <v>1</v>
      </c>
      <c r="M20" s="3">
        <f t="shared" ref="M20:M28" si="4">IF(L20=1,D20,E20)</f>
        <v>2</v>
      </c>
      <c r="N20" s="3">
        <f t="shared" ref="N20:N28" si="5">IF(L20=1,F20,"")</f>
        <v>0</v>
      </c>
      <c r="O20" s="10"/>
      <c r="P20" s="13">
        <f t="shared" si="3"/>
        <v>1</v>
      </c>
      <c r="Q20" s="13">
        <f t="shared" si="1"/>
        <v>1</v>
      </c>
    </row>
    <row r="21" spans="1:17">
      <c r="A21" s="2" t="s">
        <v>61</v>
      </c>
      <c r="B21" s="14" t="s">
        <v>78</v>
      </c>
      <c r="C21" s="14" t="s">
        <v>74</v>
      </c>
      <c r="D21" s="13">
        <v>2</v>
      </c>
      <c r="E21" s="13"/>
      <c r="F21" s="13">
        <v>1</v>
      </c>
      <c r="G21" s="46"/>
      <c r="H21" s="47"/>
      <c r="I21" s="46">
        <v>1</v>
      </c>
      <c r="J21" s="47"/>
      <c r="K21" s="3">
        <v>1</v>
      </c>
      <c r="L21" s="17">
        <v>1</v>
      </c>
      <c r="M21" s="3">
        <f t="shared" si="4"/>
        <v>2</v>
      </c>
      <c r="N21" s="3">
        <f t="shared" si="5"/>
        <v>1</v>
      </c>
      <c r="O21" s="10"/>
      <c r="P21" s="13">
        <f t="shared" si="3"/>
        <v>0</v>
      </c>
      <c r="Q21" s="13">
        <f t="shared" si="1"/>
        <v>1</v>
      </c>
    </row>
    <row r="22" spans="1:17">
      <c r="A22" s="2" t="s">
        <v>61</v>
      </c>
      <c r="B22" s="14" t="s">
        <v>79</v>
      </c>
      <c r="C22" s="14" t="s">
        <v>74</v>
      </c>
      <c r="D22" s="13">
        <v>2</v>
      </c>
      <c r="E22" s="13"/>
      <c r="F22" s="13"/>
      <c r="G22" s="46">
        <v>1</v>
      </c>
      <c r="H22" s="47"/>
      <c r="I22" s="46">
        <v>1</v>
      </c>
      <c r="J22" s="47"/>
      <c r="K22" s="3">
        <v>1</v>
      </c>
      <c r="L22" s="17">
        <v>1</v>
      </c>
      <c r="M22" s="3">
        <f t="shared" si="4"/>
        <v>2</v>
      </c>
      <c r="N22" s="3">
        <f t="shared" si="5"/>
        <v>0</v>
      </c>
      <c r="O22" s="10"/>
      <c r="P22" s="13">
        <f t="shared" si="3"/>
        <v>1</v>
      </c>
      <c r="Q22" s="13">
        <f t="shared" si="1"/>
        <v>1</v>
      </c>
    </row>
    <row r="23" spans="1:17">
      <c r="A23" s="2" t="s">
        <v>61</v>
      </c>
      <c r="B23" s="14" t="s">
        <v>80</v>
      </c>
      <c r="C23" s="14" t="s">
        <v>63</v>
      </c>
      <c r="D23" s="13">
        <v>2</v>
      </c>
      <c r="E23" s="13"/>
      <c r="F23" s="13">
        <v>1</v>
      </c>
      <c r="G23" s="46">
        <v>1</v>
      </c>
      <c r="H23" s="47">
        <v>-1</v>
      </c>
      <c r="I23" s="46"/>
      <c r="J23" s="47"/>
      <c r="K23" s="3">
        <f>IF(L24=1,0,1)</f>
        <v>0</v>
      </c>
      <c r="L23" s="17"/>
      <c r="M23" s="3">
        <f t="shared" si="4"/>
        <v>0</v>
      </c>
      <c r="N23" s="3" t="str">
        <f t="shared" si="5"/>
        <v/>
      </c>
      <c r="O23" s="10"/>
      <c r="P23" s="13" t="str">
        <f t="shared" si="3"/>
        <v/>
      </c>
      <c r="Q23" s="13" t="str">
        <f t="shared" si="1"/>
        <v/>
      </c>
    </row>
    <row r="24" spans="1:17">
      <c r="A24" s="2" t="s">
        <v>61</v>
      </c>
      <c r="B24" s="14" t="s">
        <v>81</v>
      </c>
      <c r="C24" s="14" t="s">
        <v>63</v>
      </c>
      <c r="D24" s="13">
        <v>3</v>
      </c>
      <c r="E24" s="13"/>
      <c r="F24" s="13">
        <v>3</v>
      </c>
      <c r="G24" s="46">
        <v>2</v>
      </c>
      <c r="H24" s="47">
        <v>-1</v>
      </c>
      <c r="I24" s="46"/>
      <c r="J24" s="47"/>
      <c r="K24" s="3">
        <f>IF(L23=1,0,1)</f>
        <v>1</v>
      </c>
      <c r="L24" s="17">
        <v>1</v>
      </c>
      <c r="M24" s="3">
        <f t="shared" si="4"/>
        <v>3</v>
      </c>
      <c r="N24" s="3">
        <f t="shared" si="5"/>
        <v>3</v>
      </c>
      <c r="O24" s="10"/>
      <c r="P24" s="13">
        <f t="shared" si="3"/>
        <v>2</v>
      </c>
      <c r="Q24" s="13">
        <f t="shared" si="1"/>
        <v>0</v>
      </c>
    </row>
    <row r="25" spans="1:17">
      <c r="A25" s="2" t="s">
        <v>61</v>
      </c>
      <c r="B25" s="14" t="s">
        <v>82</v>
      </c>
      <c r="C25" s="14" t="s">
        <v>83</v>
      </c>
      <c r="D25" s="13">
        <v>4</v>
      </c>
      <c r="E25" s="13"/>
      <c r="F25" s="13">
        <v>1</v>
      </c>
      <c r="G25" s="46">
        <v>2</v>
      </c>
      <c r="H25" s="47">
        <v>-1</v>
      </c>
      <c r="I25" s="46">
        <v>-1</v>
      </c>
      <c r="J25" s="47"/>
      <c r="K25" s="3">
        <v>1</v>
      </c>
      <c r="L25" s="17">
        <v>1</v>
      </c>
      <c r="M25" s="3">
        <f t="shared" si="4"/>
        <v>4</v>
      </c>
      <c r="N25" s="3">
        <f t="shared" si="5"/>
        <v>1</v>
      </c>
      <c r="O25" s="10"/>
      <c r="P25" s="13">
        <f t="shared" si="3"/>
        <v>2</v>
      </c>
      <c r="Q25" s="13">
        <f t="shared" si="1"/>
        <v>-1</v>
      </c>
    </row>
    <row r="26" spans="1:17">
      <c r="A26" s="2" t="s">
        <v>61</v>
      </c>
      <c r="B26" s="14" t="s">
        <v>84</v>
      </c>
      <c r="C26" s="14" t="s">
        <v>74</v>
      </c>
      <c r="D26" s="13">
        <v>2</v>
      </c>
      <c r="E26" s="13"/>
      <c r="F26" s="13">
        <v>1</v>
      </c>
      <c r="G26" s="46">
        <v>1</v>
      </c>
      <c r="H26" s="47"/>
      <c r="I26" s="46">
        <v>-1</v>
      </c>
      <c r="J26" s="47"/>
      <c r="K26" s="3">
        <v>1</v>
      </c>
      <c r="L26" s="17">
        <v>1</v>
      </c>
      <c r="M26" s="3">
        <f t="shared" si="4"/>
        <v>2</v>
      </c>
      <c r="N26" s="3">
        <f t="shared" si="5"/>
        <v>1</v>
      </c>
      <c r="O26" s="10"/>
      <c r="P26" s="13">
        <f t="shared" si="3"/>
        <v>1</v>
      </c>
      <c r="Q26" s="13">
        <f t="shared" si="1"/>
        <v>-1</v>
      </c>
    </row>
    <row r="27" spans="1:17">
      <c r="A27" s="2" t="s">
        <v>61</v>
      </c>
      <c r="B27" s="14" t="s">
        <v>85</v>
      </c>
      <c r="C27" s="14" t="s">
        <v>74</v>
      </c>
      <c r="D27" s="13">
        <v>2</v>
      </c>
      <c r="E27" s="13"/>
      <c r="F27" s="13"/>
      <c r="G27" s="46">
        <v>1</v>
      </c>
      <c r="H27" s="47"/>
      <c r="I27" s="46">
        <v>1</v>
      </c>
      <c r="J27" s="47"/>
      <c r="K27" s="3">
        <v>1</v>
      </c>
      <c r="L27" s="17">
        <v>1</v>
      </c>
      <c r="M27" s="3">
        <f t="shared" si="4"/>
        <v>2</v>
      </c>
      <c r="N27" s="3">
        <f t="shared" si="5"/>
        <v>0</v>
      </c>
      <c r="O27" s="10"/>
      <c r="P27" s="13">
        <f t="shared" si="3"/>
        <v>1</v>
      </c>
      <c r="Q27" s="13">
        <f t="shared" si="1"/>
        <v>1</v>
      </c>
    </row>
    <row r="28" spans="1:17" ht="15.75" thickBot="1">
      <c r="A28" s="2" t="s">
        <v>61</v>
      </c>
      <c r="B28" s="14" t="s">
        <v>86</v>
      </c>
      <c r="C28" s="14" t="s">
        <v>74</v>
      </c>
      <c r="D28" s="13">
        <v>2</v>
      </c>
      <c r="E28" s="13"/>
      <c r="F28" s="13"/>
      <c r="G28" s="48"/>
      <c r="H28" s="49"/>
      <c r="I28" s="48">
        <v>1</v>
      </c>
      <c r="J28" s="49"/>
      <c r="K28" s="3">
        <v>1</v>
      </c>
      <c r="L28" s="18">
        <v>1</v>
      </c>
      <c r="M28" s="3">
        <f t="shared" si="4"/>
        <v>2</v>
      </c>
      <c r="N28" s="3">
        <f t="shared" si="5"/>
        <v>0</v>
      </c>
      <c r="O28" s="10"/>
      <c r="P28" s="13">
        <f t="shared" si="3"/>
        <v>0</v>
      </c>
      <c r="Q28" s="13">
        <f t="shared" si="1"/>
        <v>1</v>
      </c>
    </row>
    <row r="29" spans="1:17" customFormat="1" ht="15.75" thickBot="1"/>
    <row r="30" spans="1:17" ht="15.75" thickBot="1">
      <c r="A30" s="2" t="s">
        <v>87</v>
      </c>
      <c r="B30" s="14" t="s">
        <v>88</v>
      </c>
      <c r="C30" s="14"/>
      <c r="D30" s="13">
        <v>4</v>
      </c>
      <c r="E30" s="13"/>
      <c r="F30" s="13"/>
      <c r="G30" s="13"/>
      <c r="H30" s="13"/>
      <c r="I30" s="13"/>
      <c r="J30" s="13"/>
      <c r="K30" s="3">
        <v>1</v>
      </c>
      <c r="L30" s="16"/>
      <c r="M30" s="3">
        <f t="shared" ref="M30:M31" si="6">IF(L30=1,D30,E30)</f>
        <v>0</v>
      </c>
      <c r="N30" s="3" t="str">
        <f t="shared" ref="N30:N31" si="7">IF(L30=1,F30,"")</f>
        <v/>
      </c>
      <c r="O30" s="10"/>
      <c r="P30" s="13">
        <f>IF($L30=1,G30,IF($L30=0,H30,""))</f>
        <v>0</v>
      </c>
      <c r="Q30" s="13">
        <f>IF($L30=1,I30,IF($L30=0,J30,""))</f>
        <v>0</v>
      </c>
    </row>
    <row r="31" spans="1:17" ht="15.75" thickBot="1">
      <c r="A31" s="2" t="s">
        <v>87</v>
      </c>
      <c r="B31" s="14" t="s">
        <v>89</v>
      </c>
      <c r="C31" s="14"/>
      <c r="D31" s="25"/>
      <c r="E31" s="26"/>
      <c r="F31" s="26"/>
      <c r="G31" s="26"/>
      <c r="H31" s="26"/>
      <c r="I31" s="26"/>
      <c r="J31" s="27"/>
      <c r="K31" s="3">
        <v>1</v>
      </c>
      <c r="L31" s="18"/>
      <c r="M31" s="3">
        <f t="shared" si="6"/>
        <v>0</v>
      </c>
      <c r="N31" s="3" t="str">
        <f t="shared" si="7"/>
        <v/>
      </c>
      <c r="O31" s="10"/>
      <c r="P31" s="13">
        <f>IF($L31=1,G31,IF($L31=0,H31,""))</f>
        <v>0</v>
      </c>
      <c r="Q31" s="13">
        <f>IF($L31=1,I31,IF($L31=0,J31,""))</f>
        <v>0</v>
      </c>
    </row>
    <row r="32" spans="1:17" customFormat="1" ht="15.75" thickBot="1"/>
    <row r="33" spans="1:17" ht="15.75" thickBot="1">
      <c r="A33" s="2" t="s">
        <v>90</v>
      </c>
      <c r="B33" s="14" t="s">
        <v>16</v>
      </c>
      <c r="D33" s="13"/>
      <c r="E33" s="13"/>
      <c r="F33" s="37"/>
      <c r="G33" s="13"/>
      <c r="H33" s="13"/>
      <c r="I33" s="13"/>
      <c r="J33" s="13"/>
      <c r="K33" s="3">
        <v>1</v>
      </c>
      <c r="L33" s="16"/>
      <c r="M33" s="3">
        <f t="shared" ref="M33:M47" si="8">IF(L33=1,D33,E33)</f>
        <v>0</v>
      </c>
      <c r="N33" s="3" t="str">
        <f t="shared" ref="N33:N47" si="9">IF(L33=1,F33,"")</f>
        <v/>
      </c>
      <c r="O33" s="10"/>
      <c r="P33" s="13">
        <f t="shared" ref="P33:P47" si="10">IF($L33=1,G33,IF($L33=0,H33,""))</f>
        <v>0</v>
      </c>
      <c r="Q33" s="13">
        <f t="shared" ref="Q33:Q47" si="11">IF($L33=1,I33,IF($L33=0,J33,""))</f>
        <v>0</v>
      </c>
    </row>
    <row r="34" spans="1:17">
      <c r="A34" s="2" t="s">
        <v>90</v>
      </c>
      <c r="B34" s="14" t="s">
        <v>91</v>
      </c>
      <c r="C34" s="2">
        <v>1</v>
      </c>
      <c r="D34" s="13"/>
      <c r="E34" s="13"/>
      <c r="F34" s="13">
        <v>1</v>
      </c>
      <c r="G34" s="13"/>
      <c r="H34" s="13"/>
      <c r="I34" s="13"/>
      <c r="J34" s="13"/>
      <c r="K34" s="3">
        <f>IF($L$5=1,0,IF(L35=1,0,IF(L36=1,0,1)))</f>
        <v>0</v>
      </c>
      <c r="L34" s="17"/>
      <c r="M34" s="3">
        <f t="shared" si="8"/>
        <v>0</v>
      </c>
      <c r="N34" s="3" t="str">
        <f t="shared" si="9"/>
        <v/>
      </c>
      <c r="O34" s="10"/>
      <c r="P34" s="13">
        <f t="shared" si="10"/>
        <v>0</v>
      </c>
      <c r="Q34" s="13">
        <f t="shared" si="11"/>
        <v>0</v>
      </c>
    </row>
    <row r="35" spans="1:17">
      <c r="A35" s="2" t="s">
        <v>90</v>
      </c>
      <c r="B35" s="14" t="s">
        <v>92</v>
      </c>
      <c r="C35" s="2">
        <v>1</v>
      </c>
      <c r="D35" s="13"/>
      <c r="E35" s="13"/>
      <c r="F35" s="13">
        <v>2</v>
      </c>
      <c r="G35" s="13"/>
      <c r="H35" s="13"/>
      <c r="I35" s="13">
        <v>-2</v>
      </c>
      <c r="J35" s="13"/>
      <c r="K35" s="3">
        <f>IF($L$5=1,0,IF(L34=1,0,IF(L36=1,0,1)))</f>
        <v>0</v>
      </c>
      <c r="L35" s="17"/>
      <c r="M35" s="3">
        <f t="shared" si="8"/>
        <v>0</v>
      </c>
      <c r="N35" s="3" t="str">
        <f t="shared" si="9"/>
        <v/>
      </c>
      <c r="O35" s="10"/>
      <c r="P35" s="13">
        <f t="shared" si="10"/>
        <v>0</v>
      </c>
      <c r="Q35" s="13">
        <f t="shared" si="11"/>
        <v>0</v>
      </c>
    </row>
    <row r="36" spans="1:17">
      <c r="A36" s="2" t="s">
        <v>90</v>
      </c>
      <c r="B36" s="14" t="s">
        <v>93</v>
      </c>
      <c r="C36" s="2">
        <v>1</v>
      </c>
      <c r="D36" s="13"/>
      <c r="E36" s="13"/>
      <c r="F36" s="13">
        <v>3</v>
      </c>
      <c r="G36" s="13"/>
      <c r="H36" s="13"/>
      <c r="I36" s="13">
        <v>-1</v>
      </c>
      <c r="J36" s="13"/>
      <c r="K36" s="3">
        <f>IF($L$5=1,0,IF(L34=1,0,IF(L35=1,0,1)))</f>
        <v>1</v>
      </c>
      <c r="L36" s="17">
        <v>1</v>
      </c>
      <c r="M36" s="3">
        <f t="shared" si="8"/>
        <v>0</v>
      </c>
      <c r="N36" s="3">
        <f t="shared" si="9"/>
        <v>3</v>
      </c>
      <c r="O36" s="10"/>
      <c r="P36" s="13">
        <f t="shared" si="10"/>
        <v>0</v>
      </c>
      <c r="Q36" s="13">
        <f t="shared" si="11"/>
        <v>-1</v>
      </c>
    </row>
    <row r="37" spans="1:17">
      <c r="A37" s="2" t="s">
        <v>90</v>
      </c>
      <c r="B37" s="14" t="s">
        <v>94</v>
      </c>
      <c r="D37" s="13"/>
      <c r="E37" s="13"/>
      <c r="F37" s="13">
        <v>1</v>
      </c>
      <c r="G37" s="13"/>
      <c r="H37" s="13"/>
      <c r="I37" s="13">
        <v>-1</v>
      </c>
      <c r="J37" s="13"/>
      <c r="K37" s="3">
        <v>1</v>
      </c>
      <c r="L37" s="17"/>
      <c r="M37" s="3">
        <f t="shared" si="8"/>
        <v>0</v>
      </c>
      <c r="N37" s="3" t="str">
        <f t="shared" si="9"/>
        <v/>
      </c>
      <c r="O37" s="10"/>
      <c r="P37" s="13">
        <f t="shared" si="10"/>
        <v>0</v>
      </c>
      <c r="Q37" s="13">
        <f t="shared" si="11"/>
        <v>0</v>
      </c>
    </row>
    <row r="38" spans="1:17">
      <c r="A38" s="2" t="s">
        <v>90</v>
      </c>
      <c r="B38" s="14" t="s">
        <v>95</v>
      </c>
      <c r="C38" s="2">
        <v>2</v>
      </c>
      <c r="D38" s="13"/>
      <c r="E38" s="13"/>
      <c r="F38" s="13">
        <v>1</v>
      </c>
      <c r="G38" s="13"/>
      <c r="H38" s="13"/>
      <c r="I38" s="13"/>
      <c r="J38" s="13"/>
      <c r="K38" s="3">
        <f>IF($L$6=1,0,IF(L39=1,0,IF(L40=1,0,1)))</f>
        <v>0</v>
      </c>
      <c r="L38" s="17"/>
      <c r="M38" s="3">
        <f t="shared" si="8"/>
        <v>0</v>
      </c>
      <c r="N38" s="3" t="str">
        <f t="shared" si="9"/>
        <v/>
      </c>
      <c r="O38" s="10"/>
      <c r="P38" s="13">
        <f t="shared" si="10"/>
        <v>0</v>
      </c>
      <c r="Q38" s="13">
        <f t="shared" si="11"/>
        <v>0</v>
      </c>
    </row>
    <row r="39" spans="1:17">
      <c r="A39" s="2" t="s">
        <v>90</v>
      </c>
      <c r="B39" s="14" t="s">
        <v>96</v>
      </c>
      <c r="C39" s="2">
        <v>2</v>
      </c>
      <c r="D39" s="13"/>
      <c r="E39" s="13"/>
      <c r="F39" s="13">
        <v>2</v>
      </c>
      <c r="G39" s="13"/>
      <c r="H39" s="13"/>
      <c r="I39" s="13">
        <v>-1</v>
      </c>
      <c r="J39" s="13"/>
      <c r="K39" s="3">
        <f>IF($L$6=1,0,IF(L40=1,0,IF(L38=1,0,1)))</f>
        <v>0</v>
      </c>
      <c r="L39" s="17"/>
      <c r="M39" s="3">
        <f t="shared" si="8"/>
        <v>0</v>
      </c>
      <c r="N39" s="3" t="str">
        <f t="shared" si="9"/>
        <v/>
      </c>
      <c r="O39" s="10"/>
      <c r="P39" s="13">
        <f t="shared" si="10"/>
        <v>0</v>
      </c>
      <c r="Q39" s="13">
        <f t="shared" si="11"/>
        <v>0</v>
      </c>
    </row>
    <row r="40" spans="1:17">
      <c r="A40" s="2" t="s">
        <v>90</v>
      </c>
      <c r="B40" s="14" t="s">
        <v>97</v>
      </c>
      <c r="C40" s="2">
        <v>2</v>
      </c>
      <c r="D40" s="13">
        <v>1</v>
      </c>
      <c r="E40" s="13"/>
      <c r="F40" s="13">
        <v>4</v>
      </c>
      <c r="G40" s="13"/>
      <c r="H40" s="13"/>
      <c r="I40" s="13">
        <v>-2</v>
      </c>
      <c r="J40" s="13"/>
      <c r="K40" s="3">
        <f>IF($L$6=1,0,IF(L38=1,0,IF(L39=1,0,1)))</f>
        <v>1</v>
      </c>
      <c r="L40" s="17">
        <v>1</v>
      </c>
      <c r="M40" s="3">
        <f t="shared" si="8"/>
        <v>1</v>
      </c>
      <c r="N40" s="3">
        <f t="shared" si="9"/>
        <v>4</v>
      </c>
      <c r="O40" s="10"/>
      <c r="P40" s="13">
        <f t="shared" si="10"/>
        <v>0</v>
      </c>
      <c r="Q40" s="13">
        <f t="shared" si="11"/>
        <v>-2</v>
      </c>
    </row>
    <row r="41" spans="1:17">
      <c r="A41" s="2" t="s">
        <v>90</v>
      </c>
      <c r="B41" s="14" t="s">
        <v>98</v>
      </c>
      <c r="D41" s="13"/>
      <c r="E41" s="13"/>
      <c r="F41" s="13">
        <v>1</v>
      </c>
      <c r="G41" s="13"/>
      <c r="H41" s="13"/>
      <c r="I41" s="13">
        <v>-1</v>
      </c>
      <c r="J41" s="13"/>
      <c r="K41" s="3">
        <f>IF(L42=1,0,1)</f>
        <v>1</v>
      </c>
      <c r="L41" s="17"/>
      <c r="M41" s="3">
        <f t="shared" si="8"/>
        <v>0</v>
      </c>
      <c r="N41" s="3" t="str">
        <f t="shared" si="9"/>
        <v/>
      </c>
      <c r="O41" s="10"/>
      <c r="P41" s="13">
        <f t="shared" si="10"/>
        <v>0</v>
      </c>
      <c r="Q41" s="13">
        <f t="shared" si="11"/>
        <v>0</v>
      </c>
    </row>
    <row r="42" spans="1:17">
      <c r="A42" s="2" t="s">
        <v>90</v>
      </c>
      <c r="B42" s="14" t="s">
        <v>99</v>
      </c>
      <c r="D42" s="13">
        <v>1</v>
      </c>
      <c r="E42" s="13"/>
      <c r="F42" s="13">
        <v>3</v>
      </c>
      <c r="G42" s="13"/>
      <c r="H42" s="13"/>
      <c r="I42" s="13">
        <v>-2</v>
      </c>
      <c r="J42" s="13"/>
      <c r="K42" s="3">
        <f>IF(L41=1,0,1)</f>
        <v>1</v>
      </c>
      <c r="L42" s="17"/>
      <c r="M42" s="3">
        <f t="shared" si="8"/>
        <v>0</v>
      </c>
      <c r="N42" s="3" t="str">
        <f t="shared" si="9"/>
        <v/>
      </c>
      <c r="O42" s="10"/>
      <c r="P42" s="13">
        <f t="shared" si="10"/>
        <v>0</v>
      </c>
      <c r="Q42" s="13">
        <f t="shared" si="11"/>
        <v>0</v>
      </c>
    </row>
    <row r="43" spans="1:17">
      <c r="A43" s="2" t="s">
        <v>90</v>
      </c>
      <c r="B43" s="14" t="s">
        <v>59</v>
      </c>
      <c r="C43" s="2">
        <v>3</v>
      </c>
      <c r="D43" s="13"/>
      <c r="E43" s="13"/>
      <c r="F43" s="13">
        <v>1</v>
      </c>
      <c r="G43" s="13"/>
      <c r="H43" s="13"/>
      <c r="I43" s="13"/>
      <c r="J43" s="13"/>
      <c r="K43" s="3">
        <f>IF($L$7=1,0,1)</f>
        <v>1</v>
      </c>
      <c r="L43" s="17">
        <v>1</v>
      </c>
      <c r="M43" s="3">
        <f t="shared" si="8"/>
        <v>0</v>
      </c>
      <c r="N43" s="3">
        <f t="shared" si="9"/>
        <v>1</v>
      </c>
      <c r="O43" s="10"/>
      <c r="P43" s="13">
        <f t="shared" si="10"/>
        <v>0</v>
      </c>
      <c r="Q43" s="13">
        <f t="shared" si="11"/>
        <v>0</v>
      </c>
    </row>
    <row r="44" spans="1:17">
      <c r="A44" s="2" t="s">
        <v>90</v>
      </c>
      <c r="B44" s="14" t="s">
        <v>100</v>
      </c>
      <c r="C44" s="2">
        <v>4</v>
      </c>
      <c r="D44" s="13"/>
      <c r="E44" s="13"/>
      <c r="F44" s="13">
        <v>1</v>
      </c>
      <c r="G44" s="13"/>
      <c r="H44" s="13"/>
      <c r="I44" s="13"/>
      <c r="J44" s="13"/>
      <c r="K44" s="3">
        <f>IF($L$8=1,0,IF(L45=1,0,1))</f>
        <v>0</v>
      </c>
      <c r="L44" s="17"/>
      <c r="M44" s="3">
        <f t="shared" si="8"/>
        <v>0</v>
      </c>
      <c r="N44" s="3" t="str">
        <f t="shared" si="9"/>
        <v/>
      </c>
      <c r="O44" s="10"/>
      <c r="P44" s="13">
        <f t="shared" si="10"/>
        <v>0</v>
      </c>
      <c r="Q44" s="13">
        <f t="shared" si="11"/>
        <v>0</v>
      </c>
    </row>
    <row r="45" spans="1:17">
      <c r="A45" s="2" t="s">
        <v>90</v>
      </c>
      <c r="B45" s="14" t="s">
        <v>101</v>
      </c>
      <c r="C45" s="2">
        <v>4</v>
      </c>
      <c r="D45" s="13">
        <v>1</v>
      </c>
      <c r="E45" s="13"/>
      <c r="F45" s="13">
        <v>3</v>
      </c>
      <c r="G45" s="13"/>
      <c r="H45" s="13"/>
      <c r="I45" s="13"/>
      <c r="J45" s="13"/>
      <c r="K45" s="3">
        <f>IF($L$8=1,0,IF(L44=1,0,1))</f>
        <v>0</v>
      </c>
      <c r="L45" s="17"/>
      <c r="M45" s="3">
        <f t="shared" si="8"/>
        <v>0</v>
      </c>
      <c r="N45" s="3" t="str">
        <f t="shared" si="9"/>
        <v/>
      </c>
      <c r="O45" s="10"/>
      <c r="P45" s="13">
        <f t="shared" si="10"/>
        <v>0</v>
      </c>
      <c r="Q45" s="13">
        <f t="shared" si="11"/>
        <v>0</v>
      </c>
    </row>
    <row r="46" spans="1:17">
      <c r="A46" s="2" t="s">
        <v>90</v>
      </c>
      <c r="B46" s="14" t="s">
        <v>102</v>
      </c>
      <c r="D46" s="13">
        <v>1</v>
      </c>
      <c r="E46" s="13"/>
      <c r="F46" s="13">
        <v>2</v>
      </c>
      <c r="G46" s="13"/>
      <c r="H46" s="13"/>
      <c r="I46" s="13"/>
      <c r="J46" s="13"/>
      <c r="K46" s="3">
        <v>1</v>
      </c>
      <c r="L46" s="17">
        <v>1</v>
      </c>
      <c r="M46" s="3">
        <f t="shared" si="8"/>
        <v>1</v>
      </c>
      <c r="N46" s="3">
        <f t="shared" si="9"/>
        <v>2</v>
      </c>
      <c r="O46" s="10"/>
      <c r="P46" s="13">
        <f t="shared" si="10"/>
        <v>0</v>
      </c>
      <c r="Q46" s="13">
        <f t="shared" si="11"/>
        <v>0</v>
      </c>
    </row>
    <row r="47" spans="1:17" ht="15.75" thickBot="1">
      <c r="A47" s="2" t="s">
        <v>90</v>
      </c>
      <c r="B47" s="14" t="s">
        <v>103</v>
      </c>
      <c r="D47" s="13"/>
      <c r="E47" s="13"/>
      <c r="F47" s="13">
        <v>1</v>
      </c>
      <c r="G47" s="13"/>
      <c r="H47" s="13"/>
      <c r="I47" s="13">
        <v>-1</v>
      </c>
      <c r="J47" s="13"/>
      <c r="K47" s="3">
        <v>1</v>
      </c>
      <c r="L47" s="18">
        <v>1</v>
      </c>
      <c r="M47" s="3">
        <f t="shared" si="8"/>
        <v>0</v>
      </c>
      <c r="N47" s="3">
        <f t="shared" si="9"/>
        <v>1</v>
      </c>
      <c r="O47" s="10"/>
      <c r="P47" s="13">
        <f t="shared" si="10"/>
        <v>0</v>
      </c>
      <c r="Q47" s="13">
        <f t="shared" si="11"/>
        <v>-1</v>
      </c>
    </row>
    <row r="48" spans="1:17" customFormat="1" ht="15.75" thickBot="1"/>
    <row r="49" spans="1:17">
      <c r="A49" s="4" t="s">
        <v>104</v>
      </c>
      <c r="B49" s="14" t="s">
        <v>105</v>
      </c>
      <c r="D49" s="28"/>
      <c r="E49" s="29"/>
      <c r="F49" s="29"/>
      <c r="G49" s="29"/>
      <c r="H49" s="29"/>
      <c r="I49" s="29"/>
      <c r="J49" s="34"/>
      <c r="K49" s="3">
        <v>1</v>
      </c>
      <c r="L49" s="16"/>
      <c r="M49" s="3">
        <f t="shared" ref="M49:M57" si="12">IF(L49=1,D49,E49)</f>
        <v>0</v>
      </c>
      <c r="N49" s="3" t="str">
        <f t="shared" ref="N49:N57" si="13">IF(L49=1,F49,"")</f>
        <v/>
      </c>
      <c r="O49" s="10"/>
      <c r="P49" s="13">
        <f t="shared" ref="P49:P57" si="14">IF($L49=1,G49,IF($L49=0,H49,""))</f>
        <v>0</v>
      </c>
      <c r="Q49" s="13">
        <f t="shared" ref="Q49:Q57" si="15">IF($L49=1,I49,IF($L49=0,J49,""))</f>
        <v>0</v>
      </c>
    </row>
    <row r="50" spans="1:17">
      <c r="A50" s="4" t="s">
        <v>104</v>
      </c>
      <c r="B50" s="14" t="s">
        <v>106</v>
      </c>
      <c r="D50" s="30"/>
      <c r="E50" s="31"/>
      <c r="F50" s="31"/>
      <c r="G50" s="31"/>
      <c r="H50" s="31"/>
      <c r="I50" s="31"/>
      <c r="J50" s="35"/>
      <c r="K50" s="3">
        <v>1</v>
      </c>
      <c r="L50" s="17"/>
      <c r="M50" s="3">
        <f t="shared" si="12"/>
        <v>0</v>
      </c>
      <c r="N50" s="3" t="str">
        <f t="shared" si="13"/>
        <v/>
      </c>
      <c r="O50" s="10"/>
      <c r="P50" s="13">
        <f t="shared" si="14"/>
        <v>0</v>
      </c>
      <c r="Q50" s="13">
        <f t="shared" si="15"/>
        <v>0</v>
      </c>
    </row>
    <row r="51" spans="1:17">
      <c r="A51" s="4" t="s">
        <v>104</v>
      </c>
      <c r="B51" s="14" t="s">
        <v>107</v>
      </c>
      <c r="D51" s="30"/>
      <c r="E51" s="31"/>
      <c r="F51" s="31"/>
      <c r="G51" s="31"/>
      <c r="H51" s="31"/>
      <c r="I51" s="31"/>
      <c r="J51" s="35"/>
      <c r="K51" s="3">
        <v>1</v>
      </c>
      <c r="L51" s="17"/>
      <c r="M51" s="3">
        <f t="shared" si="12"/>
        <v>0</v>
      </c>
      <c r="N51" s="3" t="str">
        <f t="shared" si="13"/>
        <v/>
      </c>
      <c r="O51" s="10"/>
      <c r="P51" s="13">
        <f t="shared" si="14"/>
        <v>0</v>
      </c>
      <c r="Q51" s="13">
        <f t="shared" si="15"/>
        <v>0</v>
      </c>
    </row>
    <row r="52" spans="1:17">
      <c r="A52" s="4" t="s">
        <v>104</v>
      </c>
      <c r="B52" s="14" t="s">
        <v>108</v>
      </c>
      <c r="D52" s="30"/>
      <c r="E52" s="31"/>
      <c r="F52" s="31"/>
      <c r="G52" s="31"/>
      <c r="H52" s="31"/>
      <c r="I52" s="31"/>
      <c r="J52" s="35"/>
      <c r="K52" s="3">
        <v>1</v>
      </c>
      <c r="L52" s="17"/>
      <c r="M52" s="3">
        <f t="shared" si="12"/>
        <v>0</v>
      </c>
      <c r="N52" s="3" t="str">
        <f t="shared" si="13"/>
        <v/>
      </c>
      <c r="O52" s="10"/>
      <c r="P52" s="13">
        <f t="shared" si="14"/>
        <v>0</v>
      </c>
      <c r="Q52" s="13">
        <f t="shared" si="15"/>
        <v>0</v>
      </c>
    </row>
    <row r="53" spans="1:17">
      <c r="A53" s="4" t="s">
        <v>104</v>
      </c>
      <c r="B53" s="14" t="s">
        <v>109</v>
      </c>
      <c r="D53" s="30"/>
      <c r="E53" s="31"/>
      <c r="F53" s="31"/>
      <c r="G53" s="31"/>
      <c r="H53" s="31"/>
      <c r="I53" s="31"/>
      <c r="J53" s="35"/>
      <c r="K53" s="3">
        <v>1</v>
      </c>
      <c r="L53" s="17"/>
      <c r="M53" s="3">
        <f t="shared" si="12"/>
        <v>0</v>
      </c>
      <c r="N53" s="3" t="str">
        <f t="shared" si="13"/>
        <v/>
      </c>
      <c r="O53" s="10"/>
      <c r="P53" s="13">
        <f t="shared" si="14"/>
        <v>0</v>
      </c>
      <c r="Q53" s="13">
        <f t="shared" si="15"/>
        <v>0</v>
      </c>
    </row>
    <row r="54" spans="1:17">
      <c r="A54" s="4" t="s">
        <v>104</v>
      </c>
      <c r="B54" s="14" t="s">
        <v>110</v>
      </c>
      <c r="D54" s="30"/>
      <c r="E54" s="31"/>
      <c r="F54" s="31"/>
      <c r="G54" s="31"/>
      <c r="H54" s="31"/>
      <c r="I54" s="31"/>
      <c r="J54" s="35"/>
      <c r="K54" s="3">
        <v>1</v>
      </c>
      <c r="L54" s="17"/>
      <c r="M54" s="3">
        <f t="shared" si="12"/>
        <v>0</v>
      </c>
      <c r="N54" s="3" t="str">
        <f t="shared" si="13"/>
        <v/>
      </c>
      <c r="O54" s="10"/>
      <c r="P54" s="13">
        <f t="shared" si="14"/>
        <v>0</v>
      </c>
      <c r="Q54" s="13">
        <f t="shared" si="15"/>
        <v>0</v>
      </c>
    </row>
    <row r="55" spans="1:17">
      <c r="A55" s="4" t="s">
        <v>104</v>
      </c>
      <c r="B55" s="14" t="s">
        <v>111</v>
      </c>
      <c r="D55" s="30"/>
      <c r="E55" s="31"/>
      <c r="F55" s="31"/>
      <c r="G55" s="31"/>
      <c r="H55" s="31"/>
      <c r="I55" s="31"/>
      <c r="J55" s="35"/>
      <c r="K55" s="3">
        <v>1</v>
      </c>
      <c r="L55" s="17"/>
      <c r="M55" s="3">
        <f t="shared" si="12"/>
        <v>0</v>
      </c>
      <c r="N55" s="3" t="str">
        <f t="shared" si="13"/>
        <v/>
      </c>
      <c r="O55" s="10"/>
      <c r="P55" s="13">
        <f t="shared" si="14"/>
        <v>0</v>
      </c>
      <c r="Q55" s="13">
        <f t="shared" si="15"/>
        <v>0</v>
      </c>
    </row>
    <row r="56" spans="1:17">
      <c r="A56" s="4" t="s">
        <v>104</v>
      </c>
      <c r="B56" s="14" t="s">
        <v>112</v>
      </c>
      <c r="D56" s="30"/>
      <c r="E56" s="31"/>
      <c r="F56" s="31"/>
      <c r="G56" s="31"/>
      <c r="H56" s="31"/>
      <c r="I56" s="31"/>
      <c r="J56" s="35"/>
      <c r="K56" s="3">
        <v>1</v>
      </c>
      <c r="L56" s="17"/>
      <c r="M56" s="3">
        <f t="shared" si="12"/>
        <v>0</v>
      </c>
      <c r="N56" s="3" t="str">
        <f t="shared" si="13"/>
        <v/>
      </c>
      <c r="O56" s="10"/>
      <c r="P56" s="13">
        <f t="shared" si="14"/>
        <v>0</v>
      </c>
      <c r="Q56" s="13">
        <f t="shared" si="15"/>
        <v>0</v>
      </c>
    </row>
    <row r="57" spans="1:17" ht="15.75" thickBot="1">
      <c r="A57" s="4" t="s">
        <v>104</v>
      </c>
      <c r="B57" s="14" t="s">
        <v>112</v>
      </c>
      <c r="D57" s="32"/>
      <c r="E57" s="33"/>
      <c r="F57" s="33"/>
      <c r="G57" s="33"/>
      <c r="H57" s="33"/>
      <c r="I57" s="33"/>
      <c r="J57" s="36"/>
      <c r="K57" s="3">
        <v>1</v>
      </c>
      <c r="L57" s="18"/>
      <c r="M57" s="3">
        <f t="shared" si="12"/>
        <v>0</v>
      </c>
      <c r="N57" s="3" t="str">
        <f t="shared" si="13"/>
        <v/>
      </c>
      <c r="O57" s="10"/>
      <c r="P57" s="13">
        <f t="shared" si="14"/>
        <v>0</v>
      </c>
      <c r="Q57" s="13">
        <f t="shared" si="15"/>
        <v>0</v>
      </c>
    </row>
    <row r="58" spans="1:17" customFormat="1"/>
    <row r="59" spans="1:17">
      <c r="A59" s="4" t="s">
        <v>113</v>
      </c>
      <c r="B59" s="14" t="s">
        <v>114</v>
      </c>
      <c r="D59" s="13"/>
      <c r="E59" s="13"/>
      <c r="F59" s="13"/>
      <c r="G59" s="13">
        <v>10</v>
      </c>
      <c r="H59" s="13"/>
      <c r="I59" s="13">
        <v>1</v>
      </c>
      <c r="J59" s="13"/>
      <c r="K59" s="3"/>
      <c r="L59" s="3"/>
      <c r="M59" s="3"/>
      <c r="N59" s="3"/>
      <c r="O59" s="10"/>
      <c r="P59" s="3"/>
      <c r="Q59" s="3">
        <f>IF(SUM(P$9:P$57)&gt;=G59,I59,0)</f>
        <v>1</v>
      </c>
    </row>
    <row r="60" spans="1:17">
      <c r="A60" s="4" t="s">
        <v>113</v>
      </c>
      <c r="B60" s="14" t="s">
        <v>115</v>
      </c>
      <c r="D60" s="13"/>
      <c r="E60" s="13"/>
      <c r="F60" s="13"/>
      <c r="G60" s="13">
        <v>7</v>
      </c>
      <c r="H60" s="13"/>
      <c r="I60" s="13">
        <v>1</v>
      </c>
      <c r="J60" s="13"/>
      <c r="K60" s="3"/>
      <c r="L60" s="3"/>
      <c r="M60" s="3"/>
      <c r="N60" s="3"/>
      <c r="O60" s="10"/>
      <c r="P60" s="3"/>
      <c r="Q60" s="3">
        <f>IF(SUM(P$9:P$57)&gt;=G60,I60,0)</f>
        <v>1</v>
      </c>
    </row>
    <row r="61" spans="1:17">
      <c r="A61" s="4" t="s">
        <v>113</v>
      </c>
      <c r="B61" s="14" t="s">
        <v>116</v>
      </c>
      <c r="D61" s="13"/>
      <c r="E61" s="13"/>
      <c r="F61" s="13"/>
      <c r="G61" s="13">
        <v>-2</v>
      </c>
      <c r="H61" s="13"/>
      <c r="I61" s="13">
        <v>-1</v>
      </c>
      <c r="J61" s="13"/>
      <c r="K61" s="3"/>
      <c r="L61" s="3"/>
      <c r="M61" s="3"/>
      <c r="N61" s="3"/>
      <c r="O61" s="10"/>
      <c r="P61" s="3"/>
      <c r="Q61" s="3">
        <f>IF(SUM(P$9:P$57)&lt;=G61,I61,0)</f>
        <v>0</v>
      </c>
    </row>
    <row r="62" spans="1:17">
      <c r="A62" s="4" t="s">
        <v>113</v>
      </c>
      <c r="B62" s="14" t="s">
        <v>117</v>
      </c>
      <c r="D62" s="13"/>
      <c r="E62" s="13"/>
      <c r="F62" s="13"/>
      <c r="G62" s="13">
        <v>-5</v>
      </c>
      <c r="H62" s="13"/>
      <c r="I62" s="13">
        <v>-1</v>
      </c>
      <c r="J62" s="13"/>
      <c r="K62" s="3"/>
      <c r="L62" s="3"/>
      <c r="M62" s="3"/>
      <c r="N62" s="3"/>
      <c r="O62" s="10"/>
      <c r="P62" s="3"/>
      <c r="Q62" s="3">
        <f>IF(SUM(P$9:P$57)&lt;=G62,I62,0)</f>
        <v>0</v>
      </c>
    </row>
    <row r="63" spans="1:17" ht="15.75" thickBot="1"/>
    <row r="64" spans="1:17" ht="15.75" thickBot="1">
      <c r="A64" s="5" t="s">
        <v>118</v>
      </c>
      <c r="B64" s="15" t="s">
        <v>132</v>
      </c>
      <c r="C64" s="6"/>
      <c r="D64" s="6"/>
      <c r="E64" s="6"/>
      <c r="F64" s="6"/>
      <c r="G64" s="6"/>
      <c r="H64" s="6"/>
      <c r="I64" s="6"/>
      <c r="J64" s="6"/>
      <c r="K64" s="6"/>
      <c r="L64" s="6"/>
      <c r="M64" s="7">
        <f>SUM(M5:M57)</f>
        <v>41</v>
      </c>
      <c r="N64" s="8">
        <f>SUM(N5:N57)</f>
        <v>20</v>
      </c>
      <c r="O64" s="12">
        <f>N64-M64</f>
        <v>-21</v>
      </c>
      <c r="P64" s="11">
        <v>5</v>
      </c>
      <c r="Q64" s="9">
        <f>SUM(Q5:Q57)</f>
        <v>10</v>
      </c>
    </row>
  </sheetData>
  <mergeCells count="2">
    <mergeCell ref="D2:J2"/>
    <mergeCell ref="M2:Q2"/>
  </mergeCells>
  <conditionalFormatting sqref="K10:K28">
    <cfRule type="cellIs" dxfId="13" priority="11" operator="equal">
      <formula>0</formula>
    </cfRule>
  </conditionalFormatting>
  <conditionalFormatting sqref="K30:K31">
    <cfRule type="cellIs" dxfId="12" priority="7" operator="equal">
      <formula>0</formula>
    </cfRule>
  </conditionalFormatting>
  <conditionalFormatting sqref="K33:K47">
    <cfRule type="cellIs" dxfId="11" priority="12" operator="equal">
      <formula>0</formula>
    </cfRule>
  </conditionalFormatting>
  <conditionalFormatting sqref="K49:K57">
    <cfRule type="cellIs" dxfId="10" priority="1" operator="equal">
      <formula>0</formula>
    </cfRule>
  </conditionalFormatting>
  <conditionalFormatting sqref="M5:M8 M10:M28 M33:M47">
    <cfRule type="cellIs" dxfId="9" priority="15" operator="notEqual">
      <formula>0</formula>
    </cfRule>
  </conditionalFormatting>
  <conditionalFormatting sqref="M30:M31">
    <cfRule type="cellIs" dxfId="8" priority="6" operator="notEqual">
      <formula>0</formula>
    </cfRule>
  </conditionalFormatting>
  <conditionalFormatting sqref="M49:M57">
    <cfRule type="cellIs" dxfId="7" priority="3" operator="notEqual">
      <formula>0</formula>
    </cfRule>
  </conditionalFormatting>
  <conditionalFormatting sqref="M5:P8 M10:Q28 M33:Q47">
    <cfRule type="cellIs" dxfId="6" priority="14" operator="equal">
      <formula>0</formula>
    </cfRule>
  </conditionalFormatting>
  <conditionalFormatting sqref="M30:Q31">
    <cfRule type="cellIs" dxfId="5" priority="5" operator="equal">
      <formula>0</formula>
    </cfRule>
  </conditionalFormatting>
  <conditionalFormatting sqref="M49:Q57">
    <cfRule type="cellIs" dxfId="4" priority="2" operator="equal">
      <formula>0</formula>
    </cfRule>
  </conditionalFormatting>
  <conditionalFormatting sqref="N4:P8 N10:Q28 N33:Q47 N49:Q57">
    <cfRule type="cellIs" dxfId="3" priority="13" operator="notEqual">
      <formula>0</formula>
    </cfRule>
  </conditionalFormatting>
  <conditionalFormatting sqref="N30:Q31">
    <cfRule type="cellIs" dxfId="2" priority="4" operator="notEqual">
      <formula>0</formula>
    </cfRule>
  </conditionalFormatting>
  <conditionalFormatting sqref="O64">
    <cfRule type="cellIs" dxfId="1" priority="16" operator="notEqual">
      <formula>0</formula>
    </cfRule>
  </conditionalFormatting>
  <conditionalFormatting sqref="P64:Q64">
    <cfRule type="cellIs" dxfId="0" priority="10" operator="greaterThan">
      <formula>4</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6d25fa36-6e92-4a8c-bcd7-8d2e2e5dc1cc">
      <Terms xmlns="http://schemas.microsoft.com/office/infopath/2007/PartnerControls"/>
    </lcf76f155ced4ddcb4097134ff3c332f>
    <_ip_UnifiedCompliancePolicyProperties xmlns="http://schemas.microsoft.com/sharepoint/v3" xsi:nil="true"/>
    <TaxCatchAll xmlns="2a193445-8f29-4d28-b3a3-ce6182a987a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565D2027CB5C43B896265DB26BF053" ma:contentTypeVersion="21" ma:contentTypeDescription="Crée un document." ma:contentTypeScope="" ma:versionID="4d14c4c537252da3f211a5b899c0b869">
  <xsd:schema xmlns:xsd="http://www.w3.org/2001/XMLSchema" xmlns:xs="http://www.w3.org/2001/XMLSchema" xmlns:p="http://schemas.microsoft.com/office/2006/metadata/properties" xmlns:ns1="http://schemas.microsoft.com/sharepoint/v3" xmlns:ns2="6d25fa36-6e92-4a8c-bcd7-8d2e2e5dc1cc" xmlns:ns3="2a193445-8f29-4d28-b3a3-ce6182a987ad" targetNamespace="http://schemas.microsoft.com/office/2006/metadata/properties" ma:root="true" ma:fieldsID="a83877fc4df9c553b5f2740b21a7bb4e" ns1:_="" ns2:_="" ns3:_="">
    <xsd:import namespace="http://schemas.microsoft.com/sharepoint/v3"/>
    <xsd:import namespace="6d25fa36-6e92-4a8c-bcd7-8d2e2e5dc1cc"/>
    <xsd:import namespace="2a193445-8f29-4d28-b3a3-ce6182a987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riétés de la stratégie de conformité unifiée" ma:hidden="true" ma:internalName="_ip_UnifiedCompliancePolicyProperties">
      <xsd:simpleType>
        <xsd:restriction base="dms:Note"/>
      </xsd:simpleType>
    </xsd:element>
    <xsd:element name="_ip_UnifiedCompliancePolicyUIAction" ma:index="21"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25fa36-6e92-4a8c-bcd7-8d2e2e5dc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fdb6b646-3ed7-48ad-b39c-bbf27f50ba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193445-8f29-4d28-b3a3-ce6182a987ad"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4fd0a5eb-5bd5-4419-8c56-9da7f185a722}" ma:internalName="TaxCatchAll" ma:showField="CatchAllData" ma:web="2a193445-8f29-4d28-b3a3-ce6182a98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E2FDFD-27B1-41B5-96BC-D8D75D63467D}"/>
</file>

<file path=customXml/itemProps2.xml><?xml version="1.0" encoding="utf-8"?>
<ds:datastoreItem xmlns:ds="http://schemas.openxmlformats.org/officeDocument/2006/customXml" ds:itemID="{B3880111-A05F-4331-AA09-F316F86D5642}"/>
</file>

<file path=customXml/itemProps3.xml><?xml version="1.0" encoding="utf-8"?>
<ds:datastoreItem xmlns:ds="http://schemas.openxmlformats.org/officeDocument/2006/customXml" ds:itemID="{A2D01349-5DAF-4756-BFCA-83EC358CEEC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Lou DE JESUS</dc:creator>
  <cp:keywords/>
  <dc:description/>
  <cp:lastModifiedBy/>
  <cp:revision/>
  <dcterms:created xsi:type="dcterms:W3CDTF">2024-08-16T07:35:23Z</dcterms:created>
  <dcterms:modified xsi:type="dcterms:W3CDTF">2026-03-03T15:29:01Z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0x01010043565D2027CB5C43B896265DB26BF053</vt:lpwstr>
  </property>
  <property fmtid="{D5CDD505-2E9C-101B-9397-08002B2CF9AE}" pid="3" name="MediaServiceImageTags">
    <vt:lpwstr/>
  </property>
</Properties>
</file>