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https://i4ce.sharepoint.com/Documents partages/61 - Territoires/1 - Projets/Cartographie des moyens mis à disposition des CT/Livrables 2023/"/>
    </mc:Choice>
  </mc:AlternateContent>
  <xr:revisionPtr revIDLastSave="127" documentId="8_{636D3172-5914-4789-B0FE-E8646735B21A}" xr6:coauthVersionLast="46" xr6:coauthVersionMax="46" xr10:uidLastSave="{F21E1864-C554-4C17-A076-F96CCE0FBA57}"/>
  <bookViews>
    <workbookView xWindow="-120" yWindow="-120" windowWidth="20730" windowHeight="11160" activeTab="2" xr2:uid="{2CB76A5B-3982-4004-AEE4-6DC338A5084C}"/>
  </bookViews>
  <sheets>
    <sheet name="DOTATIONS" sheetId="1" r:id="rId1"/>
    <sheet name="INVSTMT" sheetId="2" r:id="rId2"/>
    <sheet name="INGENIERIE"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6" i="1" l="1"/>
  <c r="D15" i="1"/>
  <c r="D16" i="1" s="1"/>
  <c r="D9" i="1"/>
  <c r="C9" i="1"/>
  <c r="C15" i="1" s="1"/>
  <c r="F9" i="1"/>
  <c r="F15" i="1" s="1"/>
  <c r="G9" i="1"/>
  <c r="G15" i="1" s="1"/>
  <c r="G16" i="1" s="1"/>
  <c r="H9" i="1"/>
  <c r="I9" i="1"/>
  <c r="J9" i="1"/>
  <c r="E9" i="1"/>
  <c r="H15" i="1" l="1"/>
  <c r="H16" i="1" s="1"/>
  <c r="I15" i="1"/>
  <c r="I16" i="1" s="1"/>
  <c r="J15" i="1"/>
  <c r="J16" i="1" s="1"/>
  <c r="E15" i="1" l="1"/>
  <c r="E16" i="1" s="1"/>
  <c r="F16" i="1"/>
</calcChain>
</file>

<file path=xl/sharedStrings.xml><?xml version="1.0" encoding="utf-8"?>
<sst xmlns="http://schemas.openxmlformats.org/spreadsheetml/2006/main" count="248" uniqueCount="126">
  <si>
    <t>Autorisations d'engagement</t>
  </si>
  <si>
    <t>Crédits de paiement</t>
  </si>
  <si>
    <t>Sources</t>
  </si>
  <si>
    <t>Executé 2020</t>
  </si>
  <si>
    <t>Exécuté 2021</t>
  </si>
  <si>
    <t>LFI 2022</t>
  </si>
  <si>
    <t>PLF 2023</t>
  </si>
  <si>
    <t>Dotations non spécifiques</t>
  </si>
  <si>
    <t>DSIL</t>
  </si>
  <si>
    <t>RAP 2020, relations collectivités</t>
  </si>
  <si>
    <t>RAP 2021, relations collectivités</t>
  </si>
  <si>
    <t>Bleu 2023 - relations avec les collectivités</t>
  </si>
  <si>
    <t>DETR</t>
  </si>
  <si>
    <t>DPV - dotation politique de la ville</t>
  </si>
  <si>
    <t>DSID</t>
  </si>
  <si>
    <t>TOTAL principales dotations hors FR relance, hors FCTVA</t>
  </si>
  <si>
    <t>RAP 2020, relations collectivités, p. 39</t>
  </si>
  <si>
    <t>RAP 2021, relations collectivités, p. 39</t>
  </si>
  <si>
    <t>LFI2022 Excel</t>
  </si>
  <si>
    <t>Bleu 2023 - plan de relance, p. 11 (données LFI)</t>
  </si>
  <si>
    <t>Bleu 2023 - plan de relance, p. 11</t>
  </si>
  <si>
    <t>Dotations dédiées à la transition écologique</t>
  </si>
  <si>
    <t>Dotations de l'Etat dédiés au climat (hors FR relance et fonds vert)</t>
  </si>
  <si>
    <t>Fonds vert</t>
  </si>
  <si>
    <t>TOTAL principales dotations hors FCTVA</t>
  </si>
  <si>
    <t>% climat</t>
  </si>
  <si>
    <t>FR relance - DSIL exceptionnelle</t>
  </si>
  <si>
    <t xml:space="preserve">FR relance - DRI </t>
  </si>
  <si>
    <t>FR relance - Dotations climat</t>
  </si>
  <si>
    <t>en millions d'euros</t>
  </si>
  <si>
    <t>HORS ADAPTATION</t>
  </si>
  <si>
    <t>(en millions d'euros)</t>
  </si>
  <si>
    <t>AE</t>
  </si>
  <si>
    <t>CP</t>
  </si>
  <si>
    <t>Secteurs</t>
  </si>
  <si>
    <t>Porteur.s d'aide</t>
  </si>
  <si>
    <t>Nom de l'aide</t>
  </si>
  <si>
    <t>Exécuté 2020</t>
  </si>
  <si>
    <t>Bâtiment</t>
  </si>
  <si>
    <t>Agence Nationale pour la Rénovation Urbaine (ANRU)</t>
  </si>
  <si>
    <t>Démonstrateur de la ville Durable : habiter la France de demain</t>
  </si>
  <si>
    <t>Etat (Budget général)</t>
  </si>
  <si>
    <t>France relance - rénovation bâtiments - communal - équipements sportifs*</t>
  </si>
  <si>
    <t xml:space="preserve">France relance - DSIL et DSID rénovation bâtiments - communal et départemental </t>
  </si>
  <si>
    <t>Energie</t>
  </si>
  <si>
    <t>Ademe</t>
  </si>
  <si>
    <t>Fonds Chaleur</t>
  </si>
  <si>
    <t>FACé - P794 « Opérations de maîtrise de la demande d'électricité, de production d'électricité par des énergies renouvelables ou de production de proximité dans les zones non interconnectées »</t>
  </si>
  <si>
    <t>Mobilités</t>
  </si>
  <si>
    <t>Programme air-mobilité-hydrogène</t>
  </si>
  <si>
    <t>Agence de financement des infrastructures de transport de France (AFITF)</t>
  </si>
  <si>
    <t>Fonds Mobilités actives (AaP Continuités cyclables ; AaP Aménagements cyclables)</t>
  </si>
  <si>
    <t xml:space="preserve">Matériel roulant TET </t>
  </si>
  <si>
    <t>Transports collectifs (CPER et AaP TCSP)</t>
  </si>
  <si>
    <t>Fiscalité transférée - Part Grenelle TICPE</t>
  </si>
  <si>
    <t>Transverse</t>
  </si>
  <si>
    <t xml:space="preserve">Fonds vert </t>
  </si>
  <si>
    <t>Total</t>
  </si>
  <si>
    <t>* données prévisionnelles pour 2022</t>
  </si>
  <si>
    <t xml:space="preserve">Amendement </t>
  </si>
  <si>
    <t>dont France relance**</t>
  </si>
  <si>
    <t>** une partie de France relance est comprise dans les dispositifs de l'AFITF</t>
  </si>
  <si>
    <t>Porteur d'aide</t>
  </si>
  <si>
    <t>Programme Bâtiment économe en énergie et Conseillers en Energie Partagée</t>
  </si>
  <si>
    <t>Total Bâtiment</t>
  </si>
  <si>
    <t>Programme Démarches Territoriales Energie/Climat</t>
  </si>
  <si>
    <t>Agence nationale de la cohésion des territoires (ANCT)</t>
  </si>
  <si>
    <t>Plan Avenir Montagne - ingénierie - chef.fe de projet**</t>
  </si>
  <si>
    <t>Total Transverse</t>
  </si>
  <si>
    <t>Territoires pilotes de la sobriété foncière - Action cœur de ville</t>
  </si>
  <si>
    <t>Total Aménagement</t>
  </si>
  <si>
    <t>Agriculture</t>
  </si>
  <si>
    <t>France relance - transition agricole*</t>
  </si>
  <si>
    <t>Total Agriculture</t>
  </si>
  <si>
    <t>Total général</t>
  </si>
  <si>
    <t>DOTATIONS ET SUBVENTIONS à L'INVESTISSEMENT CLIMAT DE L'ETAT et OPERATEURS aux COLLECTIVITES</t>
  </si>
  <si>
    <t>DOTATIONS ET SUBVENTIONS à L'INGENIERIE CLIMAT DE L'ETAT et OPERATEURS aux COLLECTIVITES</t>
  </si>
  <si>
    <t>La contribution de l'Etat pour le déficit d'exploitation des lignes de trains d'équilibre du territoire (TET) n'est pas incluse</t>
  </si>
  <si>
    <t>*prend en compte l'appel à projet Quartiers fertiles</t>
  </si>
  <si>
    <t>DOTATIONS PRINCIPALES pour l'INVESTISSEMENT LOCAL (et CLIMAT)</t>
  </si>
  <si>
    <t>Crédit de paiement</t>
  </si>
  <si>
    <t>Fiscalité transférée aux Régions - part Grenelle TICPE</t>
  </si>
  <si>
    <t>Autres soutiens à l'investissement climat bénéficiant aux collectivités*</t>
  </si>
  <si>
    <t>*notamment ADEME et AFITF</t>
  </si>
  <si>
    <t>calculs I4CE à partir de l'onglet INVSTMT</t>
  </si>
  <si>
    <t>PLF2023 - Rapport sur la situation des finances locales, p. 89</t>
  </si>
  <si>
    <t>Commentaires</t>
  </si>
  <si>
    <t>Majoration supplémentaire affectée au budget d’Île-de-France Mobilités dans la limite globale de 100 M€ par an.</t>
  </si>
  <si>
    <t>PLF 2023 - VMT1, p.145</t>
  </si>
  <si>
    <t>PLF 2022 - VMT1, p. 172</t>
  </si>
  <si>
    <t>PLF 2023
(hors opérateurs)</t>
  </si>
  <si>
    <t>HORS OPERATEURS</t>
  </si>
  <si>
    <t>Bleu 2022 - relations avec les collectivités</t>
  </si>
  <si>
    <t xml:space="preserve">305 millions d'€ sur 10 ans (jusqu'à 10 millions par territoire démonstrateur sur 10 ans période d'incubation incluse =&gt; pour 30 démonstrateurs). En phase d'incubation, subvention de 500 000 € max par démonstrateur sur 36 mois max. pour études, ingénierie... 80% de la subvention est versée à la signature de la convention. Les 9 lauréats de la première vague ont été annoncés le 10 janvier 2022 et les 30 lauréats de la seconde vague ont été annoncés le 18 mars 2022 par le Gouvernement. 39 lauréats : 500000 x 80% x 39 = 16 M€ </t>
  </si>
  <si>
    <t>Bleu 2023 - P362 Ecologie</t>
  </si>
  <si>
    <t xml:space="preserve">LFI 2022 Excel </t>
  </si>
  <si>
    <t>Bleu 2023, P362 Ecologie, p19</t>
  </si>
  <si>
    <t>https://www.agencedusport.fr/Subventions-equipements-264</t>
  </si>
  <si>
    <t>L'enveloppe a été portée à 100M€ en 2021 (en AE).</t>
  </si>
  <si>
    <t>RAP2021, relance, p. 37</t>
  </si>
  <si>
    <t>Budget incitatif 2021, Ademe</t>
  </si>
  <si>
    <t>Budget initial 2022, Ademe</t>
  </si>
  <si>
    <t>Application d'un ratio de 13% correspondant à l'utilisation du fonds par les collectivités territoriales (données Ademe)</t>
  </si>
  <si>
    <t>Rapport de gestion et de performances 2020, p. 17</t>
  </si>
  <si>
    <t>Bleu 2023 - CAS - FACé, p. 5</t>
  </si>
  <si>
    <t>RAP 2021 - CAS FACé - P794 - OPÉRATIONS DE MAÎTRISE DE LA DEMANDE D'ÉLECTRICITÉ, DE PRODUCTION D'ÉLECTRICITÉ PAR DES ÉNERGIES RENOUVELABLES OU DE PRODUCTION DE PROXIMITÉ DANS LES ZONES NON INTERCONNECTÉES</t>
  </si>
  <si>
    <t>Part dédiée aux collectivités à 50% (données ADEME). Cette part est appliquée de la même manière aux subventions ADEME "classiques" et issues de France relance</t>
  </si>
  <si>
    <t>ADEME</t>
  </si>
  <si>
    <t>Rapport de gestion et de performances 2020</t>
  </si>
  <si>
    <t>A venir</t>
  </si>
  <si>
    <t>Budget exécuté AFITF 2021 et RAP 2021, Mission relance, p. 60
D'après le RA 2021, AFITF, 168M€ AE sur le fonds mobilités actives (dont 50M€ de FR relance)</t>
  </si>
  <si>
    <t>Budget rectificatif 2022 n°4, AFITF 
Dossiers de presse 2022 (https://www.ecologie.gouv.fr/velo-et-marche#e1 )</t>
  </si>
  <si>
    <t>Budget exécuté 2020 et Rapport d'activités 2020</t>
  </si>
  <si>
    <t>Budget exécuté AFITF 2021 et Rapport d'activités 2021</t>
  </si>
  <si>
    <t>PLF 2023 et Amendement n°II-3106</t>
  </si>
  <si>
    <t>calculs I4CE (cf. commentaires)</t>
  </si>
  <si>
    <t>Ratio de 20% (données Ademe)</t>
  </si>
  <si>
    <t xml:space="preserve">Ratio de 62% (données Ademe) </t>
  </si>
  <si>
    <t>2688 
+ à venir</t>
  </si>
  <si>
    <t>1357
+ à venir</t>
  </si>
  <si>
    <t>62 territoires lauréats pour un poste financé à 60 000€ sur 2 ans</t>
  </si>
  <si>
    <t>Calculs I4CE à partir du plan Avenir montagne - offre de service, p. 18</t>
  </si>
  <si>
    <t>Urbanisme aménagement</t>
  </si>
  <si>
    <t xml:space="preserve">7 territoires lauréats recevront 35 000 € pour un AMO qui les accompagnera sur 2 ans. </t>
  </si>
  <si>
    <t>Calculs I4CE à partir du dossier de présentation Territoires pilotes de sobriété foncière</t>
  </si>
  <si>
    <t>RAP2021, relance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</si>
</sst>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 #,##0_-;\-* #,##0_-;_-* &quot;-&quot;??_-;_-@_-"/>
    <numFmt numFmtId="166" formatCode="_-* #,##0.0_-;\-* #,##0.0_-;_-* &quot;-&quot;??_-;_-@_-"/>
  </numFmts>
  <fonts count="14" x14ac:knownFonts="1">
    <font>
      <sz val="11"/>
      <color theme="1"/>
      <name val="Calibri"/>
      <family val="2"/>
      <scheme val="minor"/>
    </font>
    <font>
      <sz val="11"/>
      <color theme="1"/>
      <name val="Calibri"/>
      <family val="2"/>
      <scheme val="minor"/>
    </font>
    <font>
      <b/>
      <sz val="11"/>
      <color theme="1"/>
      <name val="Calibri"/>
      <family val="2"/>
      <scheme val="minor"/>
    </font>
    <font>
      <sz val="11"/>
      <color theme="0"/>
      <name val="Calibri"/>
      <family val="2"/>
      <scheme val="minor"/>
    </font>
    <font>
      <b/>
      <sz val="22"/>
      <color theme="1"/>
      <name val="Calibri"/>
      <family val="2"/>
      <scheme val="minor"/>
    </font>
    <font>
      <i/>
      <sz val="11"/>
      <color theme="1"/>
      <name val="Calibri"/>
      <family val="2"/>
      <scheme val="minor"/>
    </font>
    <font>
      <u/>
      <sz val="11"/>
      <color theme="10"/>
      <name val="Calibri"/>
      <family val="2"/>
      <scheme val="minor"/>
    </font>
    <font>
      <sz val="10"/>
      <color theme="1"/>
      <name val="Calibri"/>
      <family val="2"/>
      <scheme val="minor"/>
    </font>
    <font>
      <b/>
      <sz val="10"/>
      <color theme="1"/>
      <name val="Calibri"/>
      <family val="2"/>
      <scheme val="minor"/>
    </font>
    <font>
      <b/>
      <u/>
      <sz val="11"/>
      <color theme="1"/>
      <name val="Calibri"/>
      <family val="2"/>
      <scheme val="minor"/>
    </font>
    <font>
      <i/>
      <sz val="10"/>
      <color theme="1"/>
      <name val="Calibri"/>
      <family val="2"/>
      <scheme val="minor"/>
    </font>
    <font>
      <b/>
      <u/>
      <sz val="14"/>
      <color theme="0"/>
      <name val="Calibri"/>
      <family val="2"/>
      <scheme val="minor"/>
    </font>
    <font>
      <b/>
      <sz val="22"/>
      <color theme="0"/>
      <name val="Calibri"/>
      <family val="2"/>
      <scheme val="minor"/>
    </font>
    <font>
      <u/>
      <sz val="10"/>
      <color theme="10"/>
      <name val="Calibri"/>
      <family val="2"/>
      <scheme val="minor"/>
    </font>
  </fonts>
  <fills count="17">
    <fill>
      <patternFill patternType="none"/>
    </fill>
    <fill>
      <patternFill patternType="gray125"/>
    </fill>
    <fill>
      <patternFill patternType="solid">
        <fgColor theme="8" tint="0.59999389629810485"/>
        <bgColor indexed="64"/>
      </patternFill>
    </fill>
    <fill>
      <patternFill patternType="solid">
        <fgColor theme="0"/>
        <bgColor indexed="64"/>
      </patternFill>
    </fill>
    <fill>
      <patternFill patternType="solid">
        <fgColor rgb="FFFFFF00"/>
        <bgColor indexed="64"/>
      </patternFill>
    </fill>
    <fill>
      <patternFill patternType="solid">
        <fgColor theme="0"/>
        <bgColor theme="4" tint="0.79998168889431442"/>
      </patternFill>
    </fill>
    <fill>
      <patternFill patternType="solid">
        <fgColor theme="8" tint="0.79998168889431442"/>
        <bgColor indexed="64"/>
      </patternFill>
    </fill>
    <fill>
      <patternFill patternType="solid">
        <fgColor theme="8" tint="0.59999389629810485"/>
        <bgColor theme="4" tint="0.79998168889431442"/>
      </patternFill>
    </fill>
    <fill>
      <patternFill patternType="solid">
        <fgColor theme="9" tint="0.79998168889431442"/>
        <bgColor indexed="64"/>
      </patternFill>
    </fill>
    <fill>
      <patternFill patternType="solid">
        <fgColor theme="9" tint="0.79998168889431442"/>
        <bgColor theme="4" tint="0.79998168889431442"/>
      </patternFill>
    </fill>
    <fill>
      <patternFill patternType="solid">
        <fgColor rgb="FFFFCDCD"/>
        <bgColor indexed="64"/>
      </patternFill>
    </fill>
    <fill>
      <patternFill patternType="solid">
        <fgColor rgb="FFFFCDCD"/>
        <bgColor theme="4" tint="0.79998168889431442"/>
      </patternFill>
    </fill>
    <fill>
      <patternFill patternType="solid">
        <fgColor theme="8" tint="0.79998168889431442"/>
        <bgColor theme="4" tint="0.79998168889431442"/>
      </patternFill>
    </fill>
    <fill>
      <patternFill patternType="solid">
        <fgColor theme="2"/>
        <bgColor indexed="64"/>
      </patternFill>
    </fill>
    <fill>
      <patternFill patternType="solid">
        <fgColor theme="7" tint="0.79998168889431442"/>
        <bgColor indexed="64"/>
      </patternFill>
    </fill>
    <fill>
      <patternFill patternType="solid">
        <fgColor theme="4" tint="0.79998168889431442"/>
        <bgColor theme="4" tint="0.79998168889431442"/>
      </patternFill>
    </fill>
    <fill>
      <patternFill patternType="solid">
        <fgColor theme="9" tint="-0.499984740745262"/>
        <bgColor indexed="64"/>
      </patternFill>
    </fill>
  </fills>
  <borders count="22">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theme="4"/>
      </top>
      <bottom style="thin">
        <color theme="4"/>
      </bottom>
      <diagonal/>
    </border>
    <border>
      <left/>
      <right/>
      <top style="thin">
        <color theme="4"/>
      </top>
      <bottom style="thin">
        <color theme="4"/>
      </bottom>
      <diagonal/>
    </border>
    <border>
      <left/>
      <right style="thin">
        <color indexed="64"/>
      </right>
      <top style="thin">
        <color theme="4"/>
      </top>
      <bottom style="thin">
        <color theme="4"/>
      </bottom>
      <diagonal/>
    </border>
    <border>
      <left style="thin">
        <color indexed="64"/>
      </left>
      <right/>
      <top style="thin">
        <color theme="4"/>
      </top>
      <bottom/>
      <diagonal/>
    </border>
    <border>
      <left/>
      <right/>
      <top style="thin">
        <color theme="4"/>
      </top>
      <bottom/>
      <diagonal/>
    </border>
    <border>
      <left/>
      <right style="thin">
        <color indexed="64"/>
      </right>
      <top style="thin">
        <color theme="4"/>
      </top>
      <bottom/>
      <diagonal/>
    </border>
  </borders>
  <cellStyleXfs count="4">
    <xf numFmtId="0" fontId="0" fillId="0" borderId="0"/>
    <xf numFmtId="43" fontId="1" fillId="0" borderId="0" applyFont="0" applyFill="0" applyBorder="0" applyAlignment="0" applyProtection="0"/>
    <xf numFmtId="9" fontId="1" fillId="0" borderId="0" applyFont="0" applyFill="0" applyBorder="0" applyAlignment="0" applyProtection="0"/>
    <xf numFmtId="0" fontId="6" fillId="0" borderId="0" applyNumberFormat="0" applyFill="0" applyBorder="0" applyAlignment="0" applyProtection="0"/>
  </cellStyleXfs>
  <cellXfs count="227">
    <xf numFmtId="0" fontId="0" fillId="0" borderId="0" xfId="0"/>
    <xf numFmtId="0" fontId="0" fillId="3" borderId="12" xfId="0" applyFill="1" applyBorder="1" applyAlignment="1">
      <alignment horizontal="center" vertical="center" wrapText="1"/>
    </xf>
    <xf numFmtId="0" fontId="0" fillId="3" borderId="9" xfId="0" applyFill="1" applyBorder="1" applyAlignment="1">
      <alignment vertical="center" wrapText="1"/>
    </xf>
    <xf numFmtId="0" fontId="0" fillId="3" borderId="11" xfId="0" applyFill="1" applyBorder="1" applyAlignment="1">
      <alignment vertical="center" wrapText="1"/>
    </xf>
    <xf numFmtId="0" fontId="0" fillId="3" borderId="9" xfId="0" applyFill="1" applyBorder="1" applyAlignment="1">
      <alignment horizontal="center" vertical="center" wrapText="1"/>
    </xf>
    <xf numFmtId="0" fontId="0" fillId="3" borderId="10" xfId="0" applyFill="1" applyBorder="1" applyAlignment="1">
      <alignment horizontal="center" vertical="center" wrapText="1"/>
    </xf>
    <xf numFmtId="0" fontId="7" fillId="3" borderId="0" xfId="0" applyFont="1" applyFill="1" applyAlignment="1">
      <alignment horizontal="left" vertical="center"/>
    </xf>
    <xf numFmtId="0" fontId="7" fillId="3" borderId="0" xfId="0" applyFont="1" applyFill="1" applyAlignment="1">
      <alignment horizontal="left" vertical="center" wrapText="1"/>
    </xf>
    <xf numFmtId="0" fontId="0" fillId="3" borderId="13" xfId="0" applyFill="1" applyBorder="1" applyAlignment="1">
      <alignment horizontal="center" vertical="center"/>
    </xf>
    <xf numFmtId="0" fontId="0" fillId="3" borderId="0" xfId="0" applyFill="1" applyBorder="1" applyAlignment="1">
      <alignment horizontal="center" vertical="center"/>
    </xf>
    <xf numFmtId="0" fontId="0" fillId="3" borderId="14" xfId="0" applyFill="1" applyBorder="1" applyAlignment="1">
      <alignment horizontal="center" vertical="center"/>
    </xf>
    <xf numFmtId="0" fontId="0" fillId="3" borderId="2" xfId="0" applyFill="1" applyBorder="1" applyAlignment="1">
      <alignment horizontal="center" vertical="center" wrapText="1"/>
    </xf>
    <xf numFmtId="0" fontId="0" fillId="3" borderId="3" xfId="0" applyFill="1" applyBorder="1" applyAlignment="1">
      <alignment horizontal="center" vertical="center" wrapText="1"/>
    </xf>
    <xf numFmtId="0" fontId="0" fillId="3" borderId="8" xfId="0" applyFill="1" applyBorder="1" applyAlignment="1">
      <alignment horizontal="center" vertical="center" wrapText="1"/>
    </xf>
    <xf numFmtId="0" fontId="7" fillId="3" borderId="2"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7" fillId="4" borderId="3" xfId="0" applyFont="1" applyFill="1" applyBorder="1" applyAlignment="1">
      <alignment horizontal="center" vertical="center" wrapText="1"/>
    </xf>
    <xf numFmtId="0" fontId="7" fillId="4" borderId="4" xfId="0" applyFont="1" applyFill="1" applyBorder="1" applyAlignment="1">
      <alignment horizontal="center" vertical="center" wrapText="1"/>
    </xf>
    <xf numFmtId="164" fontId="7" fillId="5" borderId="12" xfId="0" applyNumberFormat="1" applyFont="1" applyFill="1" applyBorder="1" applyAlignment="1">
      <alignment horizontal="left" vertical="center"/>
    </xf>
    <xf numFmtId="164" fontId="7" fillId="5" borderId="4" xfId="0" applyNumberFormat="1" applyFont="1" applyFill="1" applyBorder="1" applyAlignment="1">
      <alignment horizontal="left" vertical="center"/>
    </xf>
    <xf numFmtId="0" fontId="0" fillId="3" borderId="8" xfId="0" applyFill="1" applyBorder="1" applyAlignment="1">
      <alignment vertical="center" wrapText="1"/>
    </xf>
    <xf numFmtId="164" fontId="0" fillId="3" borderId="13" xfId="0" applyNumberFormat="1" applyFill="1" applyBorder="1" applyAlignment="1">
      <alignment vertical="center"/>
    </xf>
    <xf numFmtId="164" fontId="0" fillId="3" borderId="0" xfId="0" applyNumberFormat="1" applyFill="1" applyAlignment="1">
      <alignment vertical="center"/>
    </xf>
    <xf numFmtId="164" fontId="0" fillId="3" borderId="14" xfId="0" applyNumberFormat="1" applyFill="1" applyBorder="1" applyAlignment="1">
      <alignment vertical="center"/>
    </xf>
    <xf numFmtId="164" fontId="0" fillId="3" borderId="9" xfId="0" applyNumberFormat="1" applyFill="1" applyBorder="1" applyAlignment="1">
      <alignment vertical="center"/>
    </xf>
    <xf numFmtId="164" fontId="0" fillId="3" borderId="10" xfId="0" applyNumberFormat="1" applyFill="1" applyBorder="1" applyAlignment="1">
      <alignment vertical="center"/>
    </xf>
    <xf numFmtId="164" fontId="0" fillId="3" borderId="11" xfId="0" applyNumberFormat="1" applyFill="1" applyBorder="1" applyAlignment="1">
      <alignment vertical="center"/>
    </xf>
    <xf numFmtId="0" fontId="0" fillId="3" borderId="13" xfId="0" applyFill="1" applyBorder="1" applyAlignment="1">
      <alignment vertical="center"/>
    </xf>
    <xf numFmtId="0" fontId="0" fillId="3" borderId="0" xfId="0" applyFill="1" applyBorder="1" applyAlignment="1">
      <alignment vertical="center"/>
    </xf>
    <xf numFmtId="0" fontId="0" fillId="3" borderId="14" xfId="0" applyFill="1" applyBorder="1" applyAlignment="1">
      <alignment vertical="center"/>
    </xf>
    <xf numFmtId="0" fontId="4" fillId="2" borderId="0" xfId="0" applyFont="1" applyFill="1" applyAlignment="1">
      <alignment vertical="center"/>
    </xf>
    <xf numFmtId="0" fontId="0" fillId="2" borderId="0" xfId="0" applyFill="1" applyAlignment="1">
      <alignment vertical="center" wrapText="1"/>
    </xf>
    <xf numFmtId="0" fontId="0" fillId="2" borderId="0" xfId="0" applyFill="1" applyAlignment="1">
      <alignment vertical="center"/>
    </xf>
    <xf numFmtId="0" fontId="0" fillId="3" borderId="0" xfId="0" applyFill="1" applyAlignment="1">
      <alignmen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 xfId="0" applyFill="1" applyBorder="1" applyAlignment="1">
      <alignment vertical="center" wrapText="1"/>
    </xf>
    <xf numFmtId="1" fontId="0" fillId="3" borderId="5" xfId="1" applyNumberFormat="1" applyFont="1" applyFill="1" applyBorder="1" applyAlignment="1">
      <alignment vertical="center"/>
    </xf>
    <xf numFmtId="1" fontId="0" fillId="3" borderId="6" xfId="1" applyNumberFormat="1" applyFont="1" applyFill="1" applyBorder="1" applyAlignment="1">
      <alignment vertical="center"/>
    </xf>
    <xf numFmtId="1" fontId="0" fillId="3" borderId="7" xfId="1" applyNumberFormat="1" applyFont="1" applyFill="1" applyBorder="1" applyAlignment="1">
      <alignment vertical="center"/>
    </xf>
    <xf numFmtId="0" fontId="0" fillId="3" borderId="5" xfId="0" applyFill="1" applyBorder="1" applyAlignment="1">
      <alignment vertical="center"/>
    </xf>
    <xf numFmtId="0" fontId="0" fillId="3" borderId="6" xfId="0" applyFill="1" applyBorder="1" applyAlignment="1">
      <alignment vertical="center"/>
    </xf>
    <xf numFmtId="0" fontId="0" fillId="3" borderId="7" xfId="0" applyFill="1" applyBorder="1" applyAlignment="1">
      <alignment vertical="center"/>
    </xf>
    <xf numFmtId="0" fontId="0" fillId="3" borderId="15" xfId="0" applyFill="1" applyBorder="1" applyAlignment="1">
      <alignment vertical="center" wrapText="1"/>
    </xf>
    <xf numFmtId="1" fontId="0" fillId="3" borderId="13" xfId="1" applyNumberFormat="1" applyFont="1" applyFill="1" applyBorder="1" applyAlignment="1">
      <alignment vertical="center"/>
    </xf>
    <xf numFmtId="1" fontId="0" fillId="3" borderId="0" xfId="1" applyNumberFormat="1" applyFont="1" applyFill="1" applyBorder="1" applyAlignment="1">
      <alignment vertical="center"/>
    </xf>
    <xf numFmtId="1" fontId="0" fillId="3" borderId="14" xfId="1" applyNumberFormat="1" applyFont="1" applyFill="1" applyBorder="1" applyAlignment="1">
      <alignment vertical="center"/>
    </xf>
    <xf numFmtId="0" fontId="2" fillId="3" borderId="12" xfId="0" applyFont="1" applyFill="1" applyBorder="1" applyAlignment="1">
      <alignment vertical="center" wrapText="1"/>
    </xf>
    <xf numFmtId="1" fontId="2" fillId="3" borderId="2" xfId="1" applyNumberFormat="1" applyFont="1" applyFill="1" applyBorder="1" applyAlignment="1">
      <alignment vertical="center"/>
    </xf>
    <xf numFmtId="1" fontId="2" fillId="3" borderId="3" xfId="1" applyNumberFormat="1" applyFont="1" applyFill="1" applyBorder="1" applyAlignment="1">
      <alignment vertical="center"/>
    </xf>
    <xf numFmtId="1" fontId="2" fillId="3" borderId="4" xfId="1" applyNumberFormat="1" applyFont="1" applyFill="1" applyBorder="1" applyAlignment="1">
      <alignment vertical="center"/>
    </xf>
    <xf numFmtId="0" fontId="0" fillId="13" borderId="2" xfId="0" applyFill="1" applyBorder="1" applyAlignment="1">
      <alignment vertical="center"/>
    </xf>
    <xf numFmtId="0" fontId="0" fillId="13" borderId="3" xfId="0" applyFill="1" applyBorder="1" applyAlignment="1">
      <alignment vertical="center"/>
    </xf>
    <xf numFmtId="0" fontId="0" fillId="13" borderId="4" xfId="0" applyFill="1" applyBorder="1" applyAlignment="1">
      <alignment vertical="center"/>
    </xf>
    <xf numFmtId="1" fontId="0" fillId="3" borderId="9" xfId="1" applyNumberFormat="1" applyFont="1" applyFill="1" applyBorder="1" applyAlignment="1">
      <alignment vertical="center"/>
    </xf>
    <xf numFmtId="1" fontId="0" fillId="3" borderId="10" xfId="1" applyNumberFormat="1" applyFont="1" applyFill="1" applyBorder="1" applyAlignment="1">
      <alignment vertical="center"/>
    </xf>
    <xf numFmtId="1" fontId="0" fillId="3" borderId="11" xfId="1" applyNumberFormat="1" applyFont="1" applyFill="1" applyBorder="1" applyAlignment="1">
      <alignment vertical="center"/>
    </xf>
    <xf numFmtId="0" fontId="0" fillId="4" borderId="9" xfId="0" applyFill="1" applyBorder="1" applyAlignment="1">
      <alignment vertical="center"/>
    </xf>
    <xf numFmtId="0" fontId="0" fillId="4" borderId="10" xfId="0" applyFill="1" applyBorder="1" applyAlignment="1">
      <alignment vertical="center"/>
    </xf>
    <xf numFmtId="0" fontId="0" fillId="3" borderId="10" xfId="0" applyFill="1" applyBorder="1" applyAlignment="1">
      <alignment vertical="center"/>
    </xf>
    <xf numFmtId="0" fontId="0" fillId="3" borderId="11" xfId="0" applyFill="1" applyBorder="1" applyAlignment="1">
      <alignment vertical="center"/>
    </xf>
    <xf numFmtId="0" fontId="0" fillId="3" borderId="13" xfId="0" applyFill="1" applyBorder="1" applyAlignment="1">
      <alignment vertical="center" wrapText="1"/>
    </xf>
    <xf numFmtId="0" fontId="0" fillId="13" borderId="9" xfId="0" applyFill="1" applyBorder="1" applyAlignment="1">
      <alignment vertical="center"/>
    </xf>
    <xf numFmtId="0" fontId="0" fillId="13" borderId="10" xfId="0" applyFill="1" applyBorder="1" applyAlignment="1">
      <alignment vertical="center"/>
    </xf>
    <xf numFmtId="1" fontId="2" fillId="3" borderId="5" xfId="1" applyNumberFormat="1" applyFont="1" applyFill="1" applyBorder="1" applyAlignment="1">
      <alignment vertical="center"/>
    </xf>
    <xf numFmtId="1" fontId="2" fillId="3" borderId="6" xfId="1" applyNumberFormat="1" applyFont="1" applyFill="1" applyBorder="1" applyAlignment="1">
      <alignment vertical="center"/>
    </xf>
    <xf numFmtId="1" fontId="2" fillId="3" borderId="7" xfId="1" applyNumberFormat="1" applyFont="1" applyFill="1" applyBorder="1" applyAlignment="1">
      <alignment vertical="center"/>
    </xf>
    <xf numFmtId="0" fontId="0" fillId="13" borderId="0" xfId="0" applyFill="1" applyBorder="1" applyAlignment="1">
      <alignment vertical="center"/>
    </xf>
    <xf numFmtId="0" fontId="0" fillId="13" borderId="14" xfId="0" applyFill="1" applyBorder="1" applyAlignment="1">
      <alignment vertical="center"/>
    </xf>
    <xf numFmtId="0" fontId="0" fillId="13" borderId="11" xfId="0" applyFill="1" applyBorder="1" applyAlignment="1">
      <alignment vertical="center"/>
    </xf>
    <xf numFmtId="0" fontId="0" fillId="3" borderId="0" xfId="0" applyFill="1" applyBorder="1" applyAlignment="1">
      <alignment horizontal="center" vertical="center"/>
    </xf>
    <xf numFmtId="0" fontId="12" fillId="16" borderId="0" xfId="0" applyFont="1" applyFill="1" applyAlignment="1">
      <alignment vertical="center"/>
    </xf>
    <xf numFmtId="0" fontId="3" fillId="16" borderId="0" xfId="0" applyFont="1" applyFill="1" applyAlignment="1">
      <alignment vertical="center" wrapText="1"/>
    </xf>
    <xf numFmtId="0" fontId="3" fillId="16" borderId="0" xfId="0" applyFont="1" applyFill="1" applyAlignment="1">
      <alignment vertical="center"/>
    </xf>
    <xf numFmtId="0" fontId="0" fillId="3" borderId="9" xfId="0" applyFill="1" applyBorder="1" applyAlignment="1">
      <alignment vertical="center"/>
    </xf>
    <xf numFmtId="0" fontId="0" fillId="13" borderId="13" xfId="0" applyFill="1" applyBorder="1" applyAlignment="1">
      <alignment vertical="center"/>
    </xf>
    <xf numFmtId="0" fontId="0" fillId="3" borderId="15" xfId="0" applyFill="1" applyBorder="1" applyAlignment="1">
      <alignment horizontal="left" vertical="center" wrapText="1"/>
    </xf>
    <xf numFmtId="0" fontId="2" fillId="3" borderId="2" xfId="0" applyFont="1" applyFill="1" applyBorder="1" applyAlignment="1">
      <alignment vertical="center" wrapText="1"/>
    </xf>
    <xf numFmtId="164" fontId="2" fillId="3" borderId="2" xfId="0" applyNumberFormat="1" applyFont="1" applyFill="1" applyBorder="1" applyAlignment="1">
      <alignment vertical="center"/>
    </xf>
    <xf numFmtId="164" fontId="2" fillId="3" borderId="3" xfId="0" applyNumberFormat="1" applyFont="1" applyFill="1" applyBorder="1" applyAlignment="1">
      <alignment vertical="center"/>
    </xf>
    <xf numFmtId="164" fontId="2" fillId="3" borderId="4" xfId="0" applyNumberFormat="1" applyFont="1" applyFill="1" applyBorder="1" applyAlignment="1">
      <alignment vertical="center"/>
    </xf>
    <xf numFmtId="0" fontId="5" fillId="3" borderId="0" xfId="0" applyFont="1" applyFill="1" applyAlignment="1">
      <alignment vertical="center" wrapText="1"/>
    </xf>
    <xf numFmtId="0" fontId="0" fillId="3" borderId="0" xfId="0" applyFill="1" applyAlignment="1">
      <alignment vertical="center" wrapText="1"/>
    </xf>
    <xf numFmtId="0" fontId="11" fillId="16" borderId="0" xfId="0" applyFont="1" applyFill="1" applyAlignment="1">
      <alignment vertical="center"/>
    </xf>
    <xf numFmtId="0" fontId="2" fillId="3" borderId="0" xfId="0" applyFont="1" applyFill="1" applyAlignment="1">
      <alignment vertical="center"/>
    </xf>
    <xf numFmtId="164" fontId="2" fillId="5" borderId="0" xfId="0" applyNumberFormat="1" applyFont="1" applyFill="1" applyAlignment="1">
      <alignment vertical="center"/>
    </xf>
    <xf numFmtId="0" fontId="7" fillId="3" borderId="2" xfId="0" applyFont="1" applyFill="1" applyBorder="1" applyAlignment="1">
      <alignment vertical="center"/>
    </xf>
    <xf numFmtId="164" fontId="2" fillId="5" borderId="3" xfId="0" applyNumberFormat="1" applyFont="1" applyFill="1" applyBorder="1" applyAlignment="1">
      <alignment vertical="center"/>
    </xf>
    <xf numFmtId="164" fontId="2" fillId="5" borderId="4" xfId="0" applyNumberFormat="1" applyFont="1" applyFill="1" applyBorder="1" applyAlignment="1">
      <alignment vertical="center"/>
    </xf>
    <xf numFmtId="0" fontId="7" fillId="3" borderId="6" xfId="0" applyFont="1" applyFill="1" applyBorder="1" applyAlignment="1">
      <alignment vertical="center"/>
    </xf>
    <xf numFmtId="0" fontId="7" fillId="3" borderId="7" xfId="0" applyFont="1" applyFill="1" applyBorder="1" applyAlignment="1">
      <alignment vertical="center"/>
    </xf>
    <xf numFmtId="164" fontId="7" fillId="5" borderId="2" xfId="0" applyNumberFormat="1" applyFont="1" applyFill="1" applyBorder="1" applyAlignment="1">
      <alignment horizontal="center" vertical="center"/>
    </xf>
    <xf numFmtId="164" fontId="7" fillId="5" borderId="3" xfId="0" applyNumberFormat="1" applyFont="1" applyFill="1" applyBorder="1" applyAlignment="1">
      <alignment horizontal="center" vertical="center"/>
    </xf>
    <xf numFmtId="164" fontId="7" fillId="5" borderId="4" xfId="0" applyNumberFormat="1" applyFont="1" applyFill="1" applyBorder="1" applyAlignment="1">
      <alignment horizontal="center" vertical="center"/>
    </xf>
    <xf numFmtId="0" fontId="7" fillId="4" borderId="2" xfId="0" applyFont="1" applyFill="1" applyBorder="1" applyAlignment="1">
      <alignment horizontal="center" vertical="center"/>
    </xf>
    <xf numFmtId="0" fontId="7" fillId="4" borderId="3" xfId="0" applyFont="1" applyFill="1" applyBorder="1" applyAlignment="1">
      <alignment horizontal="center" vertical="center"/>
    </xf>
    <xf numFmtId="0" fontId="7" fillId="4" borderId="4" xfId="0" applyFont="1" applyFill="1" applyBorder="1" applyAlignment="1">
      <alignment horizontal="center" vertical="center"/>
    </xf>
    <xf numFmtId="0" fontId="7" fillId="3" borderId="3" xfId="0" applyFont="1" applyFill="1" applyBorder="1" applyAlignment="1">
      <alignment vertical="center"/>
    </xf>
    <xf numFmtId="0" fontId="7" fillId="3" borderId="4" xfId="0" applyFont="1" applyFill="1" applyBorder="1" applyAlignment="1">
      <alignment vertical="center"/>
    </xf>
    <xf numFmtId="164" fontId="7" fillId="5" borderId="12" xfId="0" applyNumberFormat="1" applyFont="1" applyFill="1" applyBorder="1" applyAlignment="1">
      <alignment vertical="center"/>
    </xf>
    <xf numFmtId="0" fontId="8" fillId="2" borderId="13" xfId="0" applyFont="1" applyFill="1" applyBorder="1" applyAlignment="1">
      <alignment vertical="center"/>
    </xf>
    <xf numFmtId="0" fontId="7" fillId="2" borderId="0" xfId="0" applyFont="1" applyFill="1" applyAlignment="1">
      <alignment vertical="center" wrapText="1"/>
    </xf>
    <xf numFmtId="0" fontId="7" fillId="2" borderId="14" xfId="0" applyFont="1" applyFill="1" applyBorder="1" applyAlignment="1">
      <alignment vertical="center" wrapText="1"/>
    </xf>
    <xf numFmtId="164" fontId="7" fillId="7" borderId="13" xfId="0" applyNumberFormat="1" applyFont="1" applyFill="1" applyBorder="1" applyAlignment="1">
      <alignment vertical="center"/>
    </xf>
    <xf numFmtId="164" fontId="7" fillId="7" borderId="0" xfId="0" applyNumberFormat="1" applyFont="1" applyFill="1" applyAlignment="1">
      <alignment vertical="center"/>
    </xf>
    <xf numFmtId="164" fontId="7" fillId="7" borderId="14" xfId="0" applyNumberFormat="1" applyFont="1" applyFill="1" applyBorder="1" applyAlignment="1">
      <alignment vertical="center"/>
    </xf>
    <xf numFmtId="0" fontId="7" fillId="2" borderId="13" xfId="0" applyFont="1" applyFill="1" applyBorder="1" applyAlignment="1">
      <alignment vertical="center"/>
    </xf>
    <xf numFmtId="0" fontId="8" fillId="8" borderId="13" xfId="0" applyFont="1" applyFill="1" applyBorder="1" applyAlignment="1">
      <alignment vertical="center"/>
    </xf>
    <xf numFmtId="0" fontId="7" fillId="8" borderId="0" xfId="0" applyFont="1" applyFill="1" applyAlignment="1">
      <alignment vertical="center" wrapText="1"/>
    </xf>
    <xf numFmtId="0" fontId="7" fillId="8" borderId="14" xfId="0" applyFont="1" applyFill="1" applyBorder="1" applyAlignment="1">
      <alignment vertical="center" wrapText="1"/>
    </xf>
    <xf numFmtId="164" fontId="7" fillId="9" borderId="13" xfId="0" applyNumberFormat="1" applyFont="1" applyFill="1" applyBorder="1" applyAlignment="1">
      <alignment vertical="center"/>
    </xf>
    <xf numFmtId="164" fontId="7" fillId="9" borderId="0" xfId="0" applyNumberFormat="1" applyFont="1" applyFill="1" applyAlignment="1">
      <alignment vertical="center"/>
    </xf>
    <xf numFmtId="164" fontId="7" fillId="9" borderId="14" xfId="0" applyNumberFormat="1" applyFont="1" applyFill="1" applyBorder="1" applyAlignment="1">
      <alignment vertical="center"/>
    </xf>
    <xf numFmtId="0" fontId="7" fillId="8" borderId="13" xfId="0" applyFont="1" applyFill="1" applyBorder="1" applyAlignment="1">
      <alignment vertical="center"/>
    </xf>
    <xf numFmtId="0" fontId="8" fillId="10" borderId="13" xfId="0" applyFont="1" applyFill="1" applyBorder="1" applyAlignment="1">
      <alignment vertical="center"/>
    </xf>
    <xf numFmtId="0" fontId="7" fillId="10" borderId="0" xfId="0" applyFont="1" applyFill="1" applyAlignment="1">
      <alignment vertical="center" wrapText="1"/>
    </xf>
    <xf numFmtId="0" fontId="7" fillId="10" borderId="14" xfId="0" applyFont="1" applyFill="1" applyBorder="1" applyAlignment="1">
      <alignment vertical="center" wrapText="1"/>
    </xf>
    <xf numFmtId="164" fontId="7" fillId="11" borderId="13" xfId="0" applyNumberFormat="1" applyFont="1" applyFill="1" applyBorder="1" applyAlignment="1">
      <alignment vertical="center"/>
    </xf>
    <xf numFmtId="164" fontId="7" fillId="11" borderId="0" xfId="0" applyNumberFormat="1" applyFont="1" applyFill="1" applyAlignment="1">
      <alignment vertical="center"/>
    </xf>
    <xf numFmtId="164" fontId="7" fillId="11" borderId="14" xfId="0" applyNumberFormat="1" applyFont="1" applyFill="1" applyBorder="1" applyAlignment="1">
      <alignment vertical="center"/>
    </xf>
    <xf numFmtId="0" fontId="7" fillId="10" borderId="13" xfId="0" applyFont="1" applyFill="1" applyBorder="1" applyAlignment="1">
      <alignment vertical="center"/>
    </xf>
    <xf numFmtId="0" fontId="8" fillId="3" borderId="9" xfId="0" applyFont="1" applyFill="1" applyBorder="1" applyAlignment="1">
      <alignment vertical="center"/>
    </xf>
    <xf numFmtId="0" fontId="7" fillId="3" borderId="10" xfId="0" applyFont="1" applyFill="1" applyBorder="1" applyAlignment="1">
      <alignment vertical="center" wrapText="1"/>
    </xf>
    <xf numFmtId="0" fontId="7" fillId="3" borderId="11" xfId="0" applyFont="1" applyFill="1" applyBorder="1" applyAlignment="1">
      <alignment vertical="center" wrapText="1"/>
    </xf>
    <xf numFmtId="164" fontId="7" fillId="5" borderId="13" xfId="0" applyNumberFormat="1" applyFont="1" applyFill="1" applyBorder="1" applyAlignment="1">
      <alignment vertical="center"/>
    </xf>
    <xf numFmtId="164" fontId="7" fillId="5" borderId="0" xfId="0" applyNumberFormat="1" applyFont="1" applyFill="1" applyAlignment="1">
      <alignment vertical="center"/>
    </xf>
    <xf numFmtId="164" fontId="7" fillId="5" borderId="14" xfId="0" applyNumberFormat="1" applyFont="1" applyFill="1" applyBorder="1" applyAlignment="1">
      <alignment vertical="center"/>
    </xf>
    <xf numFmtId="0" fontId="8" fillId="6" borderId="2" xfId="0" applyFont="1" applyFill="1" applyBorder="1" applyAlignment="1">
      <alignment vertical="center"/>
    </xf>
    <xf numFmtId="0" fontId="8" fillId="6" borderId="3" xfId="0" applyFont="1" applyFill="1" applyBorder="1" applyAlignment="1">
      <alignment vertical="center"/>
    </xf>
    <xf numFmtId="164" fontId="8" fillId="12" borderId="2" xfId="0" applyNumberFormat="1" applyFont="1" applyFill="1" applyBorder="1" applyAlignment="1">
      <alignment vertical="center"/>
    </xf>
    <xf numFmtId="164" fontId="8" fillId="12" borderId="3" xfId="0" applyNumberFormat="1" applyFont="1" applyFill="1" applyBorder="1" applyAlignment="1">
      <alignment vertical="center"/>
    </xf>
    <xf numFmtId="0" fontId="0" fillId="3" borderId="2" xfId="0" applyFill="1" applyBorder="1" applyAlignment="1">
      <alignment vertical="center"/>
    </xf>
    <xf numFmtId="0" fontId="0" fillId="3" borderId="3" xfId="0" applyFill="1" applyBorder="1" applyAlignment="1">
      <alignment horizontal="right" vertical="center"/>
    </xf>
    <xf numFmtId="0" fontId="5" fillId="3" borderId="2" xfId="0" applyFont="1" applyFill="1" applyBorder="1" applyAlignment="1">
      <alignment horizontal="right" vertical="center"/>
    </xf>
    <xf numFmtId="164" fontId="5" fillId="5" borderId="2" xfId="0" applyNumberFormat="1" applyFont="1" applyFill="1" applyBorder="1" applyAlignment="1">
      <alignment horizontal="right" vertical="center"/>
    </xf>
    <xf numFmtId="164" fontId="5" fillId="5" borderId="3" xfId="0" applyNumberFormat="1" applyFont="1" applyFill="1" applyBorder="1" applyAlignment="1">
      <alignment vertical="center"/>
    </xf>
    <xf numFmtId="164" fontId="5" fillId="5" borderId="3" xfId="0" applyNumberFormat="1" applyFont="1" applyFill="1" applyBorder="1" applyAlignment="1">
      <alignment horizontal="right" vertical="center"/>
    </xf>
    <xf numFmtId="164" fontId="5" fillId="5" borderId="4" xfId="0" applyNumberFormat="1" applyFont="1" applyFill="1" applyBorder="1" applyAlignment="1">
      <alignment horizontal="right" vertical="center"/>
    </xf>
    <xf numFmtId="0" fontId="10" fillId="3" borderId="0" xfId="0" applyFont="1" applyFill="1" applyAlignment="1">
      <alignment vertical="center"/>
    </xf>
    <xf numFmtId="0" fontId="7" fillId="3" borderId="0" xfId="0" applyFont="1" applyFill="1" applyAlignment="1">
      <alignment vertical="center"/>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13" fillId="0" borderId="0" xfId="3" applyFont="1" applyAlignment="1">
      <alignment vertical="center"/>
    </xf>
    <xf numFmtId="0" fontId="0" fillId="3" borderId="15" xfId="0" applyFill="1" applyBorder="1" applyAlignment="1">
      <alignment vertical="center"/>
    </xf>
    <xf numFmtId="0" fontId="0" fillId="3" borderId="8" xfId="0" applyFill="1" applyBorder="1" applyAlignment="1">
      <alignment vertical="center"/>
    </xf>
    <xf numFmtId="0" fontId="0" fillId="3" borderId="12" xfId="0" applyFill="1" applyBorder="1" applyAlignment="1">
      <alignment vertical="center"/>
    </xf>
    <xf numFmtId="0" fontId="2" fillId="3" borderId="1" xfId="0" applyFont="1" applyFill="1" applyBorder="1" applyAlignment="1">
      <alignment horizontal="center" vertical="center"/>
    </xf>
    <xf numFmtId="0" fontId="5" fillId="3" borderId="9" xfId="0" applyFont="1" applyFill="1" applyBorder="1" applyAlignment="1">
      <alignment horizontal="center" vertical="center"/>
    </xf>
    <xf numFmtId="0" fontId="5" fillId="3" borderId="11" xfId="0" applyFont="1" applyFill="1" applyBorder="1" applyAlignment="1">
      <alignment horizontal="center" vertical="center"/>
    </xf>
    <xf numFmtId="9" fontId="5" fillId="3" borderId="9" xfId="2" applyFont="1" applyFill="1" applyBorder="1" applyAlignment="1">
      <alignment vertical="center"/>
    </xf>
    <xf numFmtId="9" fontId="5" fillId="3" borderId="10" xfId="2" applyFont="1" applyFill="1" applyBorder="1" applyAlignment="1">
      <alignment vertical="center"/>
    </xf>
    <xf numFmtId="9" fontId="5" fillId="3" borderId="11" xfId="2" applyFont="1" applyFill="1" applyBorder="1" applyAlignment="1">
      <alignment vertical="center"/>
    </xf>
    <xf numFmtId="0" fontId="9" fillId="3" borderId="0" xfId="0" applyFont="1" applyFill="1" applyAlignment="1">
      <alignment vertical="center"/>
    </xf>
    <xf numFmtId="0" fontId="7" fillId="3" borderId="5" xfId="0" applyFont="1" applyFill="1" applyBorder="1" applyAlignment="1">
      <alignment vertical="center"/>
    </xf>
    <xf numFmtId="0" fontId="7" fillId="13" borderId="13" xfId="0" applyFont="1" applyFill="1" applyBorder="1" applyAlignment="1">
      <alignment vertical="center"/>
    </xf>
    <xf numFmtId="0" fontId="7" fillId="3" borderId="0" xfId="0" applyFont="1" applyFill="1" applyBorder="1" applyAlignment="1">
      <alignment vertical="center"/>
    </xf>
    <xf numFmtId="0" fontId="7" fillId="3" borderId="14" xfId="0" applyFont="1" applyFill="1" applyBorder="1" applyAlignment="1">
      <alignment vertical="center"/>
    </xf>
    <xf numFmtId="0" fontId="7" fillId="3" borderId="13" xfId="0" applyFont="1" applyFill="1" applyBorder="1" applyAlignment="1">
      <alignment vertical="center"/>
    </xf>
    <xf numFmtId="0" fontId="13" fillId="3" borderId="0" xfId="3" applyFont="1" applyFill="1"/>
    <xf numFmtId="0" fontId="7" fillId="13" borderId="9" xfId="0" applyFont="1" applyFill="1" applyBorder="1" applyAlignment="1">
      <alignment vertical="center"/>
    </xf>
    <xf numFmtId="0" fontId="7" fillId="13" borderId="10" xfId="0" applyFont="1" applyFill="1" applyBorder="1" applyAlignment="1">
      <alignment vertical="center"/>
    </xf>
    <xf numFmtId="0" fontId="7" fillId="3" borderId="11" xfId="0" applyFont="1" applyFill="1" applyBorder="1" applyAlignment="1">
      <alignment vertical="center"/>
    </xf>
    <xf numFmtId="0" fontId="7" fillId="3" borderId="2" xfId="0" applyFont="1" applyFill="1" applyBorder="1" applyAlignment="1">
      <alignment horizontal="center" vertical="center"/>
    </xf>
    <xf numFmtId="0" fontId="7" fillId="3" borderId="3" xfId="0" applyFont="1" applyFill="1" applyBorder="1" applyAlignment="1">
      <alignment horizontal="center" vertical="center"/>
    </xf>
    <xf numFmtId="0" fontId="7" fillId="3" borderId="5" xfId="0" applyFont="1" applyFill="1" applyBorder="1" applyAlignment="1">
      <alignment horizontal="center" vertical="center"/>
    </xf>
    <xf numFmtId="0" fontId="7" fillId="3" borderId="6" xfId="0" applyFont="1" applyFill="1" applyBorder="1" applyAlignment="1">
      <alignment horizontal="center" vertical="center"/>
    </xf>
    <xf numFmtId="0" fontId="7" fillId="3" borderId="10" xfId="0" applyFont="1" applyFill="1" applyBorder="1" applyAlignment="1">
      <alignment vertical="center"/>
    </xf>
    <xf numFmtId="0" fontId="7" fillId="3" borderId="1" xfId="0" applyFont="1" applyFill="1" applyBorder="1" applyAlignment="1">
      <alignment vertical="center"/>
    </xf>
    <xf numFmtId="0" fontId="7" fillId="3" borderId="15" xfId="0" applyFont="1" applyFill="1" applyBorder="1" applyAlignment="1">
      <alignment vertical="center"/>
    </xf>
    <xf numFmtId="0" fontId="7" fillId="3" borderId="8" xfId="0" applyFont="1" applyFill="1" applyBorder="1" applyAlignment="1">
      <alignment vertical="center"/>
    </xf>
    <xf numFmtId="164" fontId="8" fillId="12" borderId="4" xfId="0" applyNumberFormat="1" applyFont="1" applyFill="1" applyBorder="1" applyAlignment="1">
      <alignment vertical="center" wrapText="1"/>
    </xf>
    <xf numFmtId="0" fontId="7" fillId="3" borderId="13" xfId="0" applyFont="1" applyFill="1" applyBorder="1" applyAlignment="1">
      <alignment horizontal="center" vertical="center" wrapText="1"/>
    </xf>
    <xf numFmtId="0" fontId="7" fillId="3" borderId="0" xfId="0" applyFont="1" applyFill="1" applyBorder="1" applyAlignment="1">
      <alignment horizontal="center" vertical="center" wrapText="1"/>
    </xf>
    <xf numFmtId="0" fontId="7" fillId="3" borderId="14" xfId="0" applyFont="1" applyFill="1" applyBorder="1" applyAlignment="1">
      <alignment horizontal="center" vertical="center" wrapText="1"/>
    </xf>
    <xf numFmtId="0" fontId="7" fillId="3" borderId="9" xfId="0" applyFont="1" applyFill="1" applyBorder="1" applyAlignment="1">
      <alignment vertical="center"/>
    </xf>
    <xf numFmtId="0" fontId="13" fillId="3" borderId="0" xfId="3" applyFont="1" applyFill="1" applyBorder="1" applyAlignment="1">
      <alignment vertical="center"/>
    </xf>
    <xf numFmtId="0" fontId="8" fillId="5" borderId="2" xfId="0" applyFont="1" applyFill="1" applyBorder="1" applyAlignment="1">
      <alignment horizontal="left" vertical="center"/>
    </xf>
    <xf numFmtId="0" fontId="8" fillId="5" borderId="3" xfId="0" applyFont="1" applyFill="1" applyBorder="1" applyAlignment="1">
      <alignment horizontal="left" vertical="center"/>
    </xf>
    <xf numFmtId="0" fontId="7" fillId="6" borderId="13" xfId="0" applyFont="1" applyFill="1" applyBorder="1" applyAlignment="1">
      <alignment horizontal="left" vertical="center"/>
    </xf>
    <xf numFmtId="0" fontId="7" fillId="6" borderId="0" xfId="0" applyFont="1" applyFill="1" applyAlignment="1">
      <alignment horizontal="left" vertical="center" wrapText="1"/>
    </xf>
    <xf numFmtId="164" fontId="7" fillId="6" borderId="13" xfId="0" applyNumberFormat="1" applyFont="1" applyFill="1" applyBorder="1" applyAlignment="1">
      <alignment horizontal="left" vertical="center"/>
    </xf>
    <xf numFmtId="164" fontId="7" fillId="6" borderId="0" xfId="0" applyNumberFormat="1" applyFont="1" applyFill="1" applyAlignment="1">
      <alignment horizontal="left" vertical="center"/>
    </xf>
    <xf numFmtId="164" fontId="7" fillId="6" borderId="14" xfId="0" applyNumberFormat="1" applyFont="1" applyFill="1" applyBorder="1" applyAlignment="1">
      <alignment horizontal="left" vertical="center"/>
    </xf>
    <xf numFmtId="0" fontId="8" fillId="6" borderId="16" xfId="0" applyFont="1" applyFill="1" applyBorder="1" applyAlignment="1">
      <alignment horizontal="left" vertical="center"/>
    </xf>
    <xf numFmtId="0" fontId="7" fillId="6" borderId="17" xfId="0" applyFont="1" applyFill="1" applyBorder="1" applyAlignment="1">
      <alignment horizontal="left" vertical="center" wrapText="1"/>
    </xf>
    <xf numFmtId="0" fontId="8" fillId="6" borderId="17" xfId="0" applyFont="1" applyFill="1" applyBorder="1" applyAlignment="1">
      <alignment horizontal="left" vertical="center" wrapText="1"/>
    </xf>
    <xf numFmtId="164" fontId="8" fillId="6" borderId="16" xfId="0" applyNumberFormat="1" applyFont="1" applyFill="1" applyBorder="1" applyAlignment="1">
      <alignment horizontal="left" vertical="center"/>
    </xf>
    <xf numFmtId="164" fontId="8" fillId="6" borderId="17" xfId="0" applyNumberFormat="1" applyFont="1" applyFill="1" applyBorder="1" applyAlignment="1">
      <alignment horizontal="left" vertical="center"/>
    </xf>
    <xf numFmtId="164" fontId="8" fillId="6" borderId="18" xfId="0" applyNumberFormat="1" applyFont="1" applyFill="1" applyBorder="1" applyAlignment="1">
      <alignment horizontal="left" vertical="center"/>
    </xf>
    <xf numFmtId="0" fontId="8" fillId="3" borderId="13" xfId="0" applyFont="1" applyFill="1" applyBorder="1" applyAlignment="1">
      <alignment horizontal="left" vertical="center"/>
    </xf>
    <xf numFmtId="164" fontId="7" fillId="3" borderId="13" xfId="0" applyNumberFormat="1" applyFont="1" applyFill="1" applyBorder="1" applyAlignment="1">
      <alignment horizontal="left" vertical="center"/>
    </xf>
    <xf numFmtId="164" fontId="7" fillId="3" borderId="0" xfId="0" applyNumberFormat="1" applyFont="1" applyFill="1" applyAlignment="1">
      <alignment horizontal="left" vertical="center"/>
    </xf>
    <xf numFmtId="164" fontId="7" fillId="3" borderId="14" xfId="0" applyNumberFormat="1" applyFont="1" applyFill="1" applyBorder="1" applyAlignment="1">
      <alignment horizontal="left" vertical="center"/>
    </xf>
    <xf numFmtId="0" fontId="7" fillId="3" borderId="13" xfId="0" applyFont="1" applyFill="1" applyBorder="1" applyAlignment="1">
      <alignment horizontal="left" vertical="center"/>
    </xf>
    <xf numFmtId="0" fontId="8" fillId="3" borderId="16" xfId="0" applyFont="1" applyFill="1" applyBorder="1" applyAlignment="1">
      <alignment horizontal="left" vertical="center"/>
    </xf>
    <xf numFmtId="0" fontId="7" fillId="3" borderId="17" xfId="0" applyFont="1" applyFill="1" applyBorder="1" applyAlignment="1">
      <alignment horizontal="left" vertical="center" wrapText="1"/>
    </xf>
    <xf numFmtId="0" fontId="8" fillId="3" borderId="17" xfId="0" applyFont="1" applyFill="1" applyBorder="1" applyAlignment="1">
      <alignment horizontal="left" vertical="center" wrapText="1"/>
    </xf>
    <xf numFmtId="164" fontId="8" fillId="3" borderId="16" xfId="0" applyNumberFormat="1" applyFont="1" applyFill="1" applyBorder="1" applyAlignment="1">
      <alignment horizontal="left" vertical="center"/>
    </xf>
    <xf numFmtId="164" fontId="8" fillId="3" borderId="17" xfId="0" applyNumberFormat="1" applyFont="1" applyFill="1" applyBorder="1" applyAlignment="1">
      <alignment horizontal="left" vertical="center"/>
    </xf>
    <xf numFmtId="164" fontId="8" fillId="3" borderId="18" xfId="0" applyNumberFormat="1" applyFont="1" applyFill="1" applyBorder="1" applyAlignment="1">
      <alignment horizontal="left" vertical="center"/>
    </xf>
    <xf numFmtId="0" fontId="7" fillId="14" borderId="13" xfId="0" applyFont="1" applyFill="1" applyBorder="1" applyAlignment="1">
      <alignment horizontal="left" vertical="center" wrapText="1"/>
    </xf>
    <xf numFmtId="0" fontId="7" fillId="14" borderId="0" xfId="0" applyFont="1" applyFill="1" applyAlignment="1">
      <alignment horizontal="left" vertical="center" wrapText="1"/>
    </xf>
    <xf numFmtId="164" fontId="7" fillId="14" borderId="13" xfId="0" applyNumberFormat="1" applyFont="1" applyFill="1" applyBorder="1" applyAlignment="1">
      <alignment horizontal="left" vertical="center"/>
    </xf>
    <xf numFmtId="164" fontId="7" fillId="14" borderId="0" xfId="0" applyNumberFormat="1" applyFont="1" applyFill="1" applyAlignment="1">
      <alignment horizontal="left" vertical="center"/>
    </xf>
    <xf numFmtId="164" fontId="7" fillId="14" borderId="14" xfId="0" applyNumberFormat="1" applyFont="1" applyFill="1" applyBorder="1" applyAlignment="1">
      <alignment horizontal="left" vertical="center"/>
    </xf>
    <xf numFmtId="166" fontId="7" fillId="14" borderId="0" xfId="0" applyNumberFormat="1" applyFont="1" applyFill="1" applyAlignment="1">
      <alignment horizontal="left" vertical="center"/>
    </xf>
    <xf numFmtId="0" fontId="8" fillId="14" borderId="16" xfId="0" applyFont="1" applyFill="1" applyBorder="1" applyAlignment="1">
      <alignment horizontal="left" vertical="center"/>
    </xf>
    <xf numFmtId="0" fontId="7" fillId="14" borderId="17" xfId="0" applyFont="1" applyFill="1" applyBorder="1" applyAlignment="1">
      <alignment horizontal="left" vertical="center" wrapText="1"/>
    </xf>
    <xf numFmtId="0" fontId="8" fillId="14" borderId="17" xfId="0" applyFont="1" applyFill="1" applyBorder="1" applyAlignment="1">
      <alignment horizontal="left" vertical="center" wrapText="1"/>
    </xf>
    <xf numFmtId="164" fontId="8" fillId="14" borderId="16" xfId="0" applyNumberFormat="1" applyFont="1" applyFill="1" applyBorder="1" applyAlignment="1">
      <alignment horizontal="left" vertical="center"/>
    </xf>
    <xf numFmtId="164" fontId="8" fillId="14" borderId="17" xfId="0" applyNumberFormat="1" applyFont="1" applyFill="1" applyBorder="1" applyAlignment="1">
      <alignment horizontal="left" vertical="center"/>
    </xf>
    <xf numFmtId="164" fontId="8" fillId="14" borderId="18" xfId="0" applyNumberFormat="1" applyFont="1" applyFill="1" applyBorder="1" applyAlignment="1">
      <alignment horizontal="left" vertical="center"/>
    </xf>
    <xf numFmtId="166" fontId="8" fillId="14" borderId="17" xfId="0" applyNumberFormat="1" applyFont="1" applyFill="1" applyBorder="1" applyAlignment="1">
      <alignment horizontal="left" vertical="center"/>
    </xf>
    <xf numFmtId="0" fontId="7" fillId="14" borderId="13" xfId="0" applyFont="1" applyFill="1" applyBorder="1" applyAlignment="1">
      <alignment horizontal="left" vertical="center"/>
    </xf>
    <xf numFmtId="0" fontId="8" fillId="14" borderId="19" xfId="0" applyFont="1" applyFill="1" applyBorder="1" applyAlignment="1">
      <alignment horizontal="left" vertical="center"/>
    </xf>
    <xf numFmtId="0" fontId="7" fillId="14" borderId="20" xfId="0" applyFont="1" applyFill="1" applyBorder="1" applyAlignment="1">
      <alignment horizontal="left" vertical="center" wrapText="1"/>
    </xf>
    <xf numFmtId="0" fontId="8" fillId="14" borderId="20" xfId="0" applyFont="1" applyFill="1" applyBorder="1" applyAlignment="1">
      <alignment horizontal="left" vertical="center" wrapText="1"/>
    </xf>
    <xf numFmtId="164" fontId="8" fillId="14" borderId="19" xfId="0" applyNumberFormat="1" applyFont="1" applyFill="1" applyBorder="1" applyAlignment="1">
      <alignment horizontal="left" vertical="center"/>
    </xf>
    <xf numFmtId="164" fontId="8" fillId="14" borderId="20" xfId="0" applyNumberFormat="1" applyFont="1" applyFill="1" applyBorder="1" applyAlignment="1">
      <alignment horizontal="left" vertical="center"/>
    </xf>
    <xf numFmtId="164" fontId="8" fillId="14" borderId="21" xfId="0" applyNumberFormat="1" applyFont="1" applyFill="1" applyBorder="1" applyAlignment="1">
      <alignment horizontal="left" vertical="center"/>
    </xf>
    <xf numFmtId="0" fontId="8" fillId="15" borderId="2" xfId="0" applyFont="1" applyFill="1" applyBorder="1" applyAlignment="1">
      <alignment horizontal="left" vertical="center"/>
    </xf>
    <xf numFmtId="0" fontId="8" fillId="15" borderId="3" xfId="0" applyFont="1" applyFill="1" applyBorder="1" applyAlignment="1">
      <alignment horizontal="left" vertical="center"/>
    </xf>
    <xf numFmtId="164" fontId="8" fillId="15" borderId="2" xfId="0" applyNumberFormat="1" applyFont="1" applyFill="1" applyBorder="1" applyAlignment="1">
      <alignment horizontal="left" vertical="center"/>
    </xf>
    <xf numFmtId="164" fontId="8" fillId="15" borderId="3" xfId="0" applyNumberFormat="1" applyFont="1" applyFill="1" applyBorder="1" applyAlignment="1">
      <alignment horizontal="left" vertical="center"/>
    </xf>
    <xf numFmtId="164" fontId="8" fillId="15" borderId="4" xfId="0" applyNumberFormat="1" applyFont="1" applyFill="1" applyBorder="1" applyAlignment="1">
      <alignment horizontal="left" vertical="center"/>
    </xf>
  </cellXfs>
  <cellStyles count="4">
    <cellStyle name="Lien hypertexte" xfId="3" builtinId="8"/>
    <cellStyle name="Milliers" xfId="1" builtinId="3"/>
    <cellStyle name="Normal" xfId="0" builtinId="0"/>
    <cellStyle name="Pourcentag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www.budget.gouv.fr/documentation/documents-budgetaires/exercice-2023/le-projet-de-loi-de-finances-et-les-documents-annexes-pour-2023?docuement_dossier%5B0%5D=programme_nomenclature%3A66357"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presse.ademe.fr/wp-content/uploads/2020/10/BUDGET-INITIAL-2021.pdf" TargetMode="External"/><Relationship Id="rId2" Type="http://schemas.openxmlformats.org/officeDocument/2006/relationships/hyperlink" Target="https://presse.ademe.fr/wp-content/uploads/2021/12/ADEME-Budget-initial-2022.pdf" TargetMode="External"/><Relationship Id="rId1" Type="http://schemas.openxmlformats.org/officeDocument/2006/relationships/hyperlink" Target="https://presse.ademe.fr/wp-content/uploads/2020/10/BUDGET-INITIAL-2021.pdf" TargetMode="External"/><Relationship Id="rId6" Type="http://schemas.openxmlformats.org/officeDocument/2006/relationships/printerSettings" Target="../printerSettings/printerSettings1.bin"/><Relationship Id="rId5" Type="http://schemas.openxmlformats.org/officeDocument/2006/relationships/hyperlink" Target="https://www.budget.gouv.fr/documentation/documents-budgetaires/exercice-2023/le-projet-de-loi-de-finances-et-les-documents-annexes-pour-2023?docuement_dossier%5B0%5D=programme_nomenclature%3A66357" TargetMode="External"/><Relationship Id="rId4" Type="http://schemas.openxmlformats.org/officeDocument/2006/relationships/hyperlink" Target="https://presse.ademe.fr/wp-content/uploads/2021/12/ADEME-Budget-initial-2022.pdf"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presse.ademe.fr/wp-content/uploads/2020/10/BUDGET-INITIAL-2021.pdf" TargetMode="External"/><Relationship Id="rId2" Type="http://schemas.openxmlformats.org/officeDocument/2006/relationships/hyperlink" Target="https://presse.ademe.fr/wp-content/uploads/2021/12/ADEME-Budget-initial-2022.pdf" TargetMode="External"/><Relationship Id="rId1" Type="http://schemas.openxmlformats.org/officeDocument/2006/relationships/hyperlink" Target="https://presse.ademe.fr/wp-content/uploads/2020/10/BUDGET-INITIAL-2021.pdf" TargetMode="External"/><Relationship Id="rId4" Type="http://schemas.openxmlformats.org/officeDocument/2006/relationships/hyperlink" Target="https://presse.ademe.fr/wp-content/uploads/2021/12/ADEME-Budget-initial-2022.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B1F246-A666-4143-A098-0542F9B03941}">
  <dimension ref="A1:O30"/>
  <sheetViews>
    <sheetView topLeftCell="A8" zoomScale="70" zoomScaleNormal="70" workbookViewId="0">
      <selection activeCell="K27" sqref="K27:N27"/>
    </sheetView>
  </sheetViews>
  <sheetFormatPr baseColWidth="10" defaultRowHeight="15" x14ac:dyDescent="0.25"/>
  <cols>
    <col min="1" max="1" width="19.85546875" style="34" customWidth="1"/>
    <col min="2" max="2" width="60.28515625" style="84" bestFit="1" customWidth="1"/>
    <col min="3" max="10" width="11.42578125" style="34"/>
    <col min="11" max="14" width="18.42578125" style="34" customWidth="1"/>
    <col min="15" max="15" width="107.140625" style="34" bestFit="1" customWidth="1"/>
    <col min="16" max="16384" width="11.42578125" style="34"/>
  </cols>
  <sheetData>
    <row r="1" spans="1:14" ht="28.5" x14ac:dyDescent="0.25">
      <c r="A1" s="31" t="s">
        <v>79</v>
      </c>
      <c r="B1" s="32"/>
      <c r="C1" s="33"/>
      <c r="D1" s="33"/>
      <c r="E1" s="33"/>
      <c r="F1" s="33"/>
      <c r="G1" s="33"/>
      <c r="H1" s="33"/>
      <c r="I1" s="33"/>
      <c r="J1" s="33"/>
      <c r="K1" s="33"/>
      <c r="L1" s="33"/>
      <c r="M1" s="33"/>
      <c r="N1" s="33"/>
    </row>
    <row r="2" spans="1:14" x14ac:dyDescent="0.25">
      <c r="A2" s="154" t="s">
        <v>91</v>
      </c>
      <c r="B2" s="34"/>
      <c r="C2" s="34" t="s">
        <v>29</v>
      </c>
    </row>
    <row r="3" spans="1:14" x14ac:dyDescent="0.25">
      <c r="B3" s="34"/>
      <c r="C3" s="35" t="s">
        <v>0</v>
      </c>
      <c r="D3" s="36"/>
      <c r="E3" s="36"/>
      <c r="F3" s="37"/>
      <c r="G3" s="35" t="s">
        <v>1</v>
      </c>
      <c r="H3" s="36"/>
      <c r="I3" s="36"/>
      <c r="J3" s="37"/>
      <c r="K3" s="35" t="s">
        <v>2</v>
      </c>
      <c r="L3" s="36"/>
      <c r="M3" s="36"/>
      <c r="N3" s="37"/>
    </row>
    <row r="4" spans="1:14" ht="45" x14ac:dyDescent="0.25">
      <c r="B4" s="34"/>
      <c r="C4" s="4" t="s">
        <v>3</v>
      </c>
      <c r="D4" s="5" t="s">
        <v>4</v>
      </c>
      <c r="E4" s="5" t="s">
        <v>5</v>
      </c>
      <c r="F4" s="3" t="s">
        <v>90</v>
      </c>
      <c r="G4" s="4" t="s">
        <v>3</v>
      </c>
      <c r="H4" s="5" t="s">
        <v>4</v>
      </c>
      <c r="I4" s="5" t="s">
        <v>5</v>
      </c>
      <c r="J4" s="3" t="s">
        <v>90</v>
      </c>
      <c r="K4" s="11" t="s">
        <v>3</v>
      </c>
      <c r="L4" s="12" t="s">
        <v>4</v>
      </c>
      <c r="M4" s="12" t="s">
        <v>5</v>
      </c>
      <c r="N4" s="3" t="s">
        <v>90</v>
      </c>
    </row>
    <row r="5" spans="1:14" x14ac:dyDescent="0.25">
      <c r="A5" s="1" t="s">
        <v>7</v>
      </c>
      <c r="B5" s="38" t="s">
        <v>8</v>
      </c>
      <c r="C5" s="39">
        <v>570</v>
      </c>
      <c r="D5" s="40">
        <v>570</v>
      </c>
      <c r="E5" s="40">
        <v>907</v>
      </c>
      <c r="F5" s="41">
        <v>570</v>
      </c>
      <c r="G5" s="39">
        <v>445.5</v>
      </c>
      <c r="H5" s="40">
        <v>493.3</v>
      </c>
      <c r="I5" s="40">
        <v>547</v>
      </c>
      <c r="J5" s="40">
        <v>577</v>
      </c>
      <c r="K5" s="42" t="s">
        <v>9</v>
      </c>
      <c r="L5" s="43" t="s">
        <v>10</v>
      </c>
      <c r="M5" s="44" t="s">
        <v>92</v>
      </c>
      <c r="N5" s="44" t="s">
        <v>11</v>
      </c>
    </row>
    <row r="6" spans="1:14" x14ac:dyDescent="0.25">
      <c r="A6" s="1"/>
      <c r="B6" s="45" t="s">
        <v>12</v>
      </c>
      <c r="C6" s="46">
        <v>1013</v>
      </c>
      <c r="D6" s="47">
        <v>1013.7</v>
      </c>
      <c r="E6" s="47">
        <v>1046</v>
      </c>
      <c r="F6" s="48">
        <v>1046</v>
      </c>
      <c r="G6" s="46">
        <v>882</v>
      </c>
      <c r="H6" s="47">
        <v>852.9</v>
      </c>
      <c r="I6" s="47">
        <v>902</v>
      </c>
      <c r="J6" s="47">
        <v>906</v>
      </c>
      <c r="K6" s="28" t="s">
        <v>9</v>
      </c>
      <c r="L6" s="29" t="s">
        <v>10</v>
      </c>
      <c r="M6" s="30" t="s">
        <v>92</v>
      </c>
      <c r="N6" s="30" t="s">
        <v>11</v>
      </c>
    </row>
    <row r="7" spans="1:14" x14ac:dyDescent="0.25">
      <c r="A7" s="1"/>
      <c r="B7" s="45" t="s">
        <v>13</v>
      </c>
      <c r="C7" s="46">
        <v>143.6</v>
      </c>
      <c r="D7" s="47">
        <v>149.69999999999999</v>
      </c>
      <c r="E7" s="47">
        <v>150</v>
      </c>
      <c r="F7" s="48">
        <v>150</v>
      </c>
      <c r="G7" s="46">
        <v>109.6</v>
      </c>
      <c r="H7" s="47">
        <v>122.2</v>
      </c>
      <c r="I7" s="47">
        <v>133</v>
      </c>
      <c r="J7" s="47">
        <v>130</v>
      </c>
      <c r="K7" s="28" t="s">
        <v>9</v>
      </c>
      <c r="L7" s="29" t="s">
        <v>10</v>
      </c>
      <c r="M7" s="30" t="s">
        <v>92</v>
      </c>
      <c r="N7" s="30" t="s">
        <v>11</v>
      </c>
    </row>
    <row r="8" spans="1:14" x14ac:dyDescent="0.25">
      <c r="A8" s="1"/>
      <c r="B8" s="45" t="s">
        <v>14</v>
      </c>
      <c r="C8" s="46">
        <v>212</v>
      </c>
      <c r="D8" s="47">
        <v>212</v>
      </c>
      <c r="E8" s="47">
        <v>231.85596899999999</v>
      </c>
      <c r="F8" s="48">
        <v>212</v>
      </c>
      <c r="G8" s="46">
        <v>105.1</v>
      </c>
      <c r="H8" s="47">
        <v>160.6</v>
      </c>
      <c r="I8" s="47">
        <v>153.53943699999999</v>
      </c>
      <c r="J8" s="47">
        <v>163.4</v>
      </c>
      <c r="K8" s="28" t="s">
        <v>9</v>
      </c>
      <c r="L8" s="29" t="s">
        <v>10</v>
      </c>
      <c r="M8" s="30" t="s">
        <v>92</v>
      </c>
      <c r="N8" s="30" t="s">
        <v>11</v>
      </c>
    </row>
    <row r="9" spans="1:14" x14ac:dyDescent="0.25">
      <c r="A9" s="1"/>
      <c r="B9" s="49" t="s">
        <v>15</v>
      </c>
      <c r="C9" s="50">
        <f>SUM(C5:C8)</f>
        <v>1938.6</v>
      </c>
      <c r="D9" s="51">
        <f>SUM(D5:D8)</f>
        <v>1945.4</v>
      </c>
      <c r="E9" s="51">
        <f t="shared" ref="D9:J9" si="0">SUM(E5:E8)</f>
        <v>2334.8559690000002</v>
      </c>
      <c r="F9" s="52">
        <f t="shared" si="0"/>
        <v>1978</v>
      </c>
      <c r="G9" s="50">
        <f t="shared" si="0"/>
        <v>1542.1999999999998</v>
      </c>
      <c r="H9" s="51">
        <f t="shared" si="0"/>
        <v>1629</v>
      </c>
      <c r="I9" s="51">
        <f t="shared" si="0"/>
        <v>1735.5394369999999</v>
      </c>
      <c r="J9" s="51">
        <f t="shared" si="0"/>
        <v>1776.4</v>
      </c>
      <c r="K9" s="53"/>
      <c r="L9" s="54"/>
      <c r="M9" s="54"/>
      <c r="N9" s="55"/>
    </row>
    <row r="10" spans="1:14" x14ac:dyDescent="0.25">
      <c r="A10" s="1"/>
      <c r="B10" s="45" t="s">
        <v>26</v>
      </c>
      <c r="C10" s="46">
        <v>555</v>
      </c>
      <c r="D10" s="47">
        <v>371.9</v>
      </c>
      <c r="E10" s="47">
        <v>0</v>
      </c>
      <c r="F10" s="48">
        <v>0</v>
      </c>
      <c r="G10" s="46">
        <v>9.5</v>
      </c>
      <c r="H10" s="47">
        <v>153.78</v>
      </c>
      <c r="I10" s="47">
        <v>276.07299999999998</v>
      </c>
      <c r="J10" s="47">
        <v>215.370206</v>
      </c>
      <c r="K10" s="28" t="s">
        <v>16</v>
      </c>
      <c r="L10" s="29" t="s">
        <v>17</v>
      </c>
      <c r="M10" s="29" t="s">
        <v>18</v>
      </c>
      <c r="N10" s="30" t="s">
        <v>11</v>
      </c>
    </row>
    <row r="11" spans="1:14" x14ac:dyDescent="0.25">
      <c r="A11" s="1"/>
      <c r="B11" s="21" t="s">
        <v>27</v>
      </c>
      <c r="C11" s="56">
        <v>0</v>
      </c>
      <c r="D11" s="57">
        <v>600</v>
      </c>
      <c r="E11" s="57">
        <v>0</v>
      </c>
      <c r="F11" s="58">
        <v>0</v>
      </c>
      <c r="G11" s="56">
        <v>0</v>
      </c>
      <c r="H11" s="57">
        <v>148.13686799999999</v>
      </c>
      <c r="I11" s="57">
        <v>47.45</v>
      </c>
      <c r="J11" s="57">
        <v>183.3</v>
      </c>
      <c r="K11" s="59"/>
      <c r="L11" s="60"/>
      <c r="M11" s="61" t="s">
        <v>19</v>
      </c>
      <c r="N11" s="62" t="s">
        <v>20</v>
      </c>
    </row>
    <row r="12" spans="1:14" x14ac:dyDescent="0.25">
      <c r="A12" s="13" t="s">
        <v>21</v>
      </c>
      <c r="B12" s="63" t="s">
        <v>22</v>
      </c>
      <c r="C12" s="46">
        <v>2.8401139999999998</v>
      </c>
      <c r="D12" s="47">
        <v>0.60126800000000002</v>
      </c>
      <c r="E12" s="47">
        <v>22.1</v>
      </c>
      <c r="F12" s="48">
        <v>24.1</v>
      </c>
      <c r="G12" s="47">
        <v>0.66398199999999996</v>
      </c>
      <c r="H12" s="47">
        <v>2.546262</v>
      </c>
      <c r="I12" s="47">
        <v>6.5</v>
      </c>
      <c r="J12" s="47">
        <v>8.5</v>
      </c>
      <c r="K12" s="8" t="s">
        <v>84</v>
      </c>
      <c r="L12" s="9"/>
      <c r="M12" s="9"/>
      <c r="N12" s="10"/>
    </row>
    <row r="13" spans="1:14" x14ac:dyDescent="0.25">
      <c r="A13" s="1"/>
      <c r="B13" s="63" t="s">
        <v>28</v>
      </c>
      <c r="C13" s="46">
        <v>230</v>
      </c>
      <c r="D13" s="47">
        <v>1838.02</v>
      </c>
      <c r="E13" s="47">
        <v>212.41249999999999</v>
      </c>
      <c r="F13" s="48">
        <v>0</v>
      </c>
      <c r="G13" s="47">
        <v>0</v>
      </c>
      <c r="H13" s="47">
        <v>252.74719999999999</v>
      </c>
      <c r="I13" s="47">
        <v>380.13049999999998</v>
      </c>
      <c r="J13" s="47">
        <v>246.86240000000001</v>
      </c>
      <c r="K13" s="8"/>
      <c r="L13" s="9"/>
      <c r="M13" s="9"/>
      <c r="N13" s="10"/>
    </row>
    <row r="14" spans="1:14" x14ac:dyDescent="0.25">
      <c r="A14" s="1"/>
      <c r="B14" s="2" t="s">
        <v>23</v>
      </c>
      <c r="C14" s="56">
        <v>0</v>
      </c>
      <c r="D14" s="57">
        <v>0</v>
      </c>
      <c r="E14" s="57">
        <v>0</v>
      </c>
      <c r="F14" s="58">
        <v>2000</v>
      </c>
      <c r="G14" s="57">
        <v>0</v>
      </c>
      <c r="H14" s="57">
        <v>0</v>
      </c>
      <c r="I14" s="57">
        <v>0</v>
      </c>
      <c r="J14" s="57">
        <v>500</v>
      </c>
      <c r="K14" s="64"/>
      <c r="L14" s="65"/>
      <c r="M14" s="65"/>
      <c r="N14" s="62" t="s">
        <v>59</v>
      </c>
    </row>
    <row r="15" spans="1:14" x14ac:dyDescent="0.25">
      <c r="A15" s="148" t="s">
        <v>24</v>
      </c>
      <c r="B15" s="148"/>
      <c r="C15" s="66">
        <f>C9+SUM(C10:C14)</f>
        <v>2726.440114</v>
      </c>
      <c r="D15" s="67">
        <f>D9+SUM(D10:D14)</f>
        <v>4755.9212680000001</v>
      </c>
      <c r="E15" s="67">
        <f t="shared" ref="E15:F15" si="1">E9+SUM(E10:E14)</f>
        <v>2569.368469</v>
      </c>
      <c r="F15" s="68">
        <f>F9+SUM(F10:F14)</f>
        <v>4002.1</v>
      </c>
      <c r="G15" s="67">
        <f>G9+SUM(G10:G14)</f>
        <v>1552.3639819999999</v>
      </c>
      <c r="H15" s="67">
        <f t="shared" ref="H15:J15" si="2">H9+SUM(H10:H14)</f>
        <v>2186.2103299999999</v>
      </c>
      <c r="I15" s="67">
        <f t="shared" si="2"/>
        <v>2445.6929369999998</v>
      </c>
      <c r="J15" s="68">
        <f t="shared" si="2"/>
        <v>2930.4326060000003</v>
      </c>
      <c r="K15" s="69"/>
      <c r="L15" s="69"/>
      <c r="M15" s="69"/>
      <c r="N15" s="70"/>
    </row>
    <row r="16" spans="1:14" x14ac:dyDescent="0.25">
      <c r="A16" s="149" t="s">
        <v>25</v>
      </c>
      <c r="B16" s="150"/>
      <c r="C16" s="151">
        <f>SUM(C12:C14)/C15</f>
        <v>8.5400780601924492E-2</v>
      </c>
      <c r="D16" s="152">
        <f>SUM(D12:D14)/D15</f>
        <v>0.38659623748842931</v>
      </c>
      <c r="E16" s="152">
        <f t="shared" ref="D16:J16" si="3">SUM(E12:E14)/E15</f>
        <v>9.1272428547888432E-2</v>
      </c>
      <c r="F16" s="153">
        <f t="shared" si="3"/>
        <v>0.50575947627495565</v>
      </c>
      <c r="G16" s="152">
        <f t="shared" si="3"/>
        <v>4.2772314205883195E-4</v>
      </c>
      <c r="H16" s="152">
        <f t="shared" si="3"/>
        <v>0.11677442856104335</v>
      </c>
      <c r="I16" s="152">
        <f t="shared" si="3"/>
        <v>0.15808628064087998</v>
      </c>
      <c r="J16" s="153">
        <f t="shared" si="3"/>
        <v>0.25776480866797996</v>
      </c>
      <c r="K16" s="65"/>
      <c r="L16" s="65"/>
      <c r="M16" s="65"/>
      <c r="N16" s="71"/>
    </row>
    <row r="17" spans="1:15" x14ac:dyDescent="0.25">
      <c r="A17" s="72"/>
      <c r="B17" s="72"/>
      <c r="C17" s="72"/>
      <c r="D17" s="72"/>
      <c r="E17" s="72"/>
      <c r="F17" s="72"/>
      <c r="G17" s="72"/>
      <c r="H17" s="72"/>
      <c r="I17" s="72"/>
      <c r="J17" s="72"/>
      <c r="K17" s="72"/>
    </row>
    <row r="18" spans="1:15" x14ac:dyDescent="0.25">
      <c r="A18" s="72"/>
      <c r="B18" s="72"/>
      <c r="C18" s="72"/>
      <c r="D18" s="72"/>
      <c r="E18" s="72"/>
      <c r="F18" s="72"/>
      <c r="G18" s="72"/>
      <c r="H18" s="72"/>
      <c r="I18" s="72"/>
      <c r="J18" s="72"/>
      <c r="K18" s="72"/>
    </row>
    <row r="19" spans="1:15" x14ac:dyDescent="0.25">
      <c r="A19" s="72"/>
      <c r="B19" s="72"/>
      <c r="C19" s="72"/>
      <c r="D19" s="72"/>
      <c r="E19" s="72"/>
      <c r="F19" s="72"/>
      <c r="G19" s="72"/>
      <c r="H19" s="72"/>
      <c r="I19" s="72"/>
      <c r="J19" s="72"/>
      <c r="K19" s="72"/>
    </row>
    <row r="20" spans="1:15" x14ac:dyDescent="0.25">
      <c r="B20" s="72"/>
      <c r="C20" s="72"/>
      <c r="D20" s="72"/>
      <c r="E20" s="72"/>
      <c r="F20" s="72"/>
      <c r="G20" s="72"/>
      <c r="H20" s="72"/>
      <c r="I20" s="72"/>
      <c r="J20" s="72"/>
      <c r="K20" s="72"/>
    </row>
    <row r="21" spans="1:15" ht="28.5" x14ac:dyDescent="0.25">
      <c r="A21" s="73" t="s">
        <v>79</v>
      </c>
      <c r="B21" s="74"/>
      <c r="C21" s="75"/>
      <c r="D21" s="75"/>
      <c r="E21" s="75"/>
      <c r="F21" s="75"/>
      <c r="G21" s="75"/>
      <c r="H21" s="75"/>
      <c r="I21" s="75"/>
      <c r="J21" s="75"/>
      <c r="K21" s="75"/>
      <c r="L21" s="75"/>
      <c r="M21" s="75"/>
      <c r="N21" s="75"/>
    </row>
    <row r="22" spans="1:15" x14ac:dyDescent="0.25">
      <c r="B22" s="34"/>
      <c r="C22" s="34" t="s">
        <v>29</v>
      </c>
    </row>
    <row r="23" spans="1:15" x14ac:dyDescent="0.25">
      <c r="B23" s="34"/>
      <c r="C23" s="35" t="s">
        <v>0</v>
      </c>
      <c r="D23" s="36"/>
      <c r="E23" s="36"/>
      <c r="F23" s="37"/>
      <c r="G23" s="35" t="s">
        <v>80</v>
      </c>
      <c r="H23" s="36"/>
      <c r="I23" s="36"/>
      <c r="J23" s="37"/>
      <c r="K23" s="35" t="s">
        <v>2</v>
      </c>
      <c r="L23" s="36"/>
      <c r="M23" s="36"/>
      <c r="N23" s="36"/>
      <c r="O23" s="147" t="s">
        <v>86</v>
      </c>
    </row>
    <row r="24" spans="1:15" ht="45" x14ac:dyDescent="0.25">
      <c r="B24" s="34"/>
      <c r="C24" s="76" t="s">
        <v>3</v>
      </c>
      <c r="D24" s="61" t="s">
        <v>4</v>
      </c>
      <c r="E24" s="61" t="s">
        <v>5</v>
      </c>
      <c r="F24" s="3" t="s">
        <v>90</v>
      </c>
      <c r="G24" s="76" t="s">
        <v>3</v>
      </c>
      <c r="H24" s="61" t="s">
        <v>4</v>
      </c>
      <c r="I24" s="61" t="s">
        <v>5</v>
      </c>
      <c r="J24" s="3" t="s">
        <v>90</v>
      </c>
      <c r="K24" s="11" t="s">
        <v>3</v>
      </c>
      <c r="L24" s="12" t="s">
        <v>4</v>
      </c>
      <c r="M24" s="12" t="s">
        <v>5</v>
      </c>
      <c r="N24" s="3" t="s">
        <v>90</v>
      </c>
      <c r="O24" s="145"/>
    </row>
    <row r="25" spans="1:15" x14ac:dyDescent="0.25">
      <c r="B25" s="38" t="s">
        <v>28</v>
      </c>
      <c r="C25" s="22">
        <v>230</v>
      </c>
      <c r="D25" s="23">
        <v>1838.02</v>
      </c>
      <c r="E25" s="23">
        <v>212.41249999999999</v>
      </c>
      <c r="F25" s="24">
        <v>0</v>
      </c>
      <c r="G25" s="22">
        <v>0</v>
      </c>
      <c r="H25" s="23">
        <v>252.74719999999999</v>
      </c>
      <c r="I25" s="23">
        <v>380.13049999999998</v>
      </c>
      <c r="J25" s="24">
        <v>246.86240000000001</v>
      </c>
      <c r="K25" s="142" t="s">
        <v>84</v>
      </c>
      <c r="L25" s="143"/>
      <c r="M25" s="143"/>
      <c r="N25" s="143"/>
      <c r="O25" s="145"/>
    </row>
    <row r="26" spans="1:15" x14ac:dyDescent="0.25">
      <c r="B26" s="45" t="s">
        <v>23</v>
      </c>
      <c r="C26" s="22">
        <v>0</v>
      </c>
      <c r="D26" s="23">
        <v>0</v>
      </c>
      <c r="E26" s="23">
        <v>0</v>
      </c>
      <c r="F26" s="24">
        <v>2000</v>
      </c>
      <c r="G26" s="28">
        <v>0</v>
      </c>
      <c r="H26" s="34">
        <v>0</v>
      </c>
      <c r="I26" s="34">
        <v>0</v>
      </c>
      <c r="J26" s="30">
        <v>500</v>
      </c>
      <c r="K26" s="77"/>
      <c r="L26" s="69"/>
      <c r="M26" s="69"/>
      <c r="N26" s="29"/>
      <c r="O26" s="145"/>
    </row>
    <row r="27" spans="1:15" x14ac:dyDescent="0.25">
      <c r="B27" s="78" t="s">
        <v>81</v>
      </c>
      <c r="C27" s="22">
        <v>693</v>
      </c>
      <c r="D27" s="23">
        <v>670</v>
      </c>
      <c r="E27" s="23">
        <v>670</v>
      </c>
      <c r="F27" s="24">
        <v>664</v>
      </c>
      <c r="G27" s="22">
        <v>250.583</v>
      </c>
      <c r="H27" s="23">
        <v>660.18</v>
      </c>
      <c r="I27" s="23">
        <v>657</v>
      </c>
      <c r="J27" s="24">
        <v>663.89200000000005</v>
      </c>
      <c r="K27" s="28" t="s">
        <v>89</v>
      </c>
      <c r="L27" s="29" t="s">
        <v>88</v>
      </c>
      <c r="M27" s="29" t="s">
        <v>88</v>
      </c>
      <c r="N27" s="144" t="s">
        <v>85</v>
      </c>
      <c r="O27" s="145" t="s">
        <v>87</v>
      </c>
    </row>
    <row r="28" spans="1:15" ht="30" x14ac:dyDescent="0.25">
      <c r="B28" s="21" t="s">
        <v>82</v>
      </c>
      <c r="C28" s="22">
        <v>474.84837800000014</v>
      </c>
      <c r="D28" s="23">
        <v>436.57426799999985</v>
      </c>
      <c r="E28" s="23">
        <v>893.72050000000002</v>
      </c>
      <c r="F28" s="24">
        <v>24.099999999999909</v>
      </c>
      <c r="G28" s="25">
        <v>704.19779386000005</v>
      </c>
      <c r="H28" s="26">
        <v>573.35730999999998</v>
      </c>
      <c r="I28" s="26">
        <v>688.9753010899999</v>
      </c>
      <c r="J28" s="27">
        <v>-53.11239999999998</v>
      </c>
      <c r="K28" s="142" t="s">
        <v>84</v>
      </c>
      <c r="L28" s="143"/>
      <c r="M28" s="143"/>
      <c r="N28" s="143"/>
      <c r="O28" s="146"/>
    </row>
    <row r="29" spans="1:15" x14ac:dyDescent="0.25">
      <c r="B29" s="79" t="s">
        <v>57</v>
      </c>
      <c r="C29" s="80">
        <v>1397.8483780000001</v>
      </c>
      <c r="D29" s="81">
        <v>2944.5942679999998</v>
      </c>
      <c r="E29" s="81">
        <v>1776.133</v>
      </c>
      <c r="F29" s="82">
        <v>2688.1</v>
      </c>
      <c r="G29" s="81">
        <v>954.78079386000002</v>
      </c>
      <c r="H29" s="81">
        <v>1486.28451</v>
      </c>
      <c r="I29" s="81">
        <v>1726.1058010899999</v>
      </c>
      <c r="J29" s="82">
        <v>1357.6420000000001</v>
      </c>
      <c r="K29" s="53"/>
      <c r="L29" s="54"/>
      <c r="M29" s="54"/>
      <c r="N29" s="55"/>
    </row>
    <row r="30" spans="1:15" x14ac:dyDescent="0.25">
      <c r="B30" s="83" t="s">
        <v>83</v>
      </c>
    </row>
  </sheetData>
  <mergeCells count="13">
    <mergeCell ref="K28:N28"/>
    <mergeCell ref="A16:B16"/>
    <mergeCell ref="K12:N13"/>
    <mergeCell ref="C23:F23"/>
    <mergeCell ref="G23:J23"/>
    <mergeCell ref="K23:N23"/>
    <mergeCell ref="K25:N25"/>
    <mergeCell ref="C3:F3"/>
    <mergeCell ref="G3:J3"/>
    <mergeCell ref="A5:A11"/>
    <mergeCell ref="A12:A14"/>
    <mergeCell ref="A15:B15"/>
    <mergeCell ref="K3:N3"/>
  </mergeCells>
  <hyperlinks>
    <hyperlink ref="N27" r:id="rId1" xr:uid="{68BE1AC5-C82D-4F7B-8A2A-DCDFFC172388}"/>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239E7D-3ED6-4CAA-ADD9-6395ACEEE841}">
  <dimension ref="A1:P20"/>
  <sheetViews>
    <sheetView topLeftCell="B1" workbookViewId="0">
      <pane xSplit="2" ySplit="5" topLeftCell="L6" activePane="bottomRight" state="frozen"/>
      <selection activeCell="B1" sqref="B1"/>
      <selection pane="topRight" activeCell="D1" sqref="D1"/>
      <selection pane="bottomLeft" activeCell="B6" sqref="B6"/>
      <selection pane="bottomRight" activeCell="C8" sqref="C8"/>
    </sheetView>
  </sheetViews>
  <sheetFormatPr baseColWidth="10" defaultRowHeight="15" x14ac:dyDescent="0.25"/>
  <cols>
    <col min="1" max="1" width="11.42578125" style="34"/>
    <col min="2" max="2" width="25.5703125" style="34" customWidth="1"/>
    <col min="3" max="3" width="42.28515625" style="34" customWidth="1"/>
    <col min="4" max="15" width="11.42578125" style="34"/>
    <col min="16" max="16" width="62.140625" style="141" customWidth="1"/>
    <col min="17" max="16384" width="11.42578125" style="34"/>
  </cols>
  <sheetData>
    <row r="1" spans="1:16" ht="18.75" x14ac:dyDescent="0.25">
      <c r="A1" s="85" t="s">
        <v>75</v>
      </c>
      <c r="B1" s="75"/>
      <c r="C1" s="75"/>
      <c r="D1" s="75"/>
      <c r="E1" s="75"/>
      <c r="F1" s="75"/>
      <c r="G1" s="75"/>
      <c r="H1" s="75"/>
      <c r="I1" s="75"/>
      <c r="J1" s="75"/>
      <c r="K1" s="75"/>
      <c r="L1" s="75"/>
      <c r="M1" s="75"/>
      <c r="N1" s="75"/>
      <c r="O1" s="75"/>
    </row>
    <row r="2" spans="1:16" x14ac:dyDescent="0.25">
      <c r="A2" s="86" t="s">
        <v>30</v>
      </c>
      <c r="D2" s="87"/>
      <c r="E2" s="87"/>
      <c r="F2" s="87"/>
      <c r="G2" s="87"/>
      <c r="H2" s="87"/>
      <c r="I2" s="87"/>
      <c r="J2" s="87"/>
      <c r="K2" s="87"/>
    </row>
    <row r="3" spans="1:16" x14ac:dyDescent="0.25">
      <c r="D3" s="88" t="s">
        <v>31</v>
      </c>
      <c r="E3" s="89"/>
      <c r="F3" s="89"/>
      <c r="G3" s="89"/>
      <c r="H3" s="89"/>
      <c r="I3" s="89"/>
      <c r="J3" s="89"/>
      <c r="K3" s="90"/>
    </row>
    <row r="4" spans="1:16" x14ac:dyDescent="0.25">
      <c r="A4" s="42"/>
      <c r="B4" s="91"/>
      <c r="C4" s="92"/>
      <c r="D4" s="93" t="s">
        <v>32</v>
      </c>
      <c r="E4" s="94"/>
      <c r="F4" s="94"/>
      <c r="G4" s="95"/>
      <c r="H4" s="93" t="s">
        <v>33</v>
      </c>
      <c r="I4" s="94"/>
      <c r="J4" s="94"/>
      <c r="K4" s="95"/>
      <c r="L4" s="164" t="s">
        <v>2</v>
      </c>
      <c r="M4" s="165"/>
      <c r="N4" s="165"/>
      <c r="O4" s="165"/>
      <c r="P4" s="169" t="s">
        <v>86</v>
      </c>
    </row>
    <row r="5" spans="1:16" x14ac:dyDescent="0.25">
      <c r="A5" s="88" t="s">
        <v>34</v>
      </c>
      <c r="B5" s="99" t="s">
        <v>35</v>
      </c>
      <c r="C5" s="100" t="s">
        <v>36</v>
      </c>
      <c r="D5" s="101" t="s">
        <v>37</v>
      </c>
      <c r="E5" s="101" t="s">
        <v>4</v>
      </c>
      <c r="F5" s="101" t="s">
        <v>5</v>
      </c>
      <c r="G5" s="101" t="s">
        <v>6</v>
      </c>
      <c r="H5" s="101" t="s">
        <v>37</v>
      </c>
      <c r="I5" s="101" t="s">
        <v>4</v>
      </c>
      <c r="J5" s="101" t="s">
        <v>5</v>
      </c>
      <c r="K5" s="101" t="s">
        <v>6</v>
      </c>
      <c r="L5" s="14" t="s">
        <v>3</v>
      </c>
      <c r="M5" s="15" t="s">
        <v>4</v>
      </c>
      <c r="N5" s="15" t="s">
        <v>5</v>
      </c>
      <c r="O5" s="15" t="s">
        <v>6</v>
      </c>
      <c r="P5" s="171"/>
    </row>
    <row r="6" spans="1:16" ht="25.5" x14ac:dyDescent="0.25">
      <c r="A6" s="102" t="s">
        <v>38</v>
      </c>
      <c r="B6" s="103" t="s">
        <v>39</v>
      </c>
      <c r="C6" s="104" t="s">
        <v>40</v>
      </c>
      <c r="D6" s="105">
        <v>0</v>
      </c>
      <c r="E6" s="106">
        <v>0</v>
      </c>
      <c r="F6" s="106">
        <v>15.600000000000001</v>
      </c>
      <c r="G6" s="107">
        <v>15.600000000000001</v>
      </c>
      <c r="H6" s="105">
        <v>0</v>
      </c>
      <c r="I6" s="106">
        <v>0</v>
      </c>
      <c r="J6" s="106">
        <v>0</v>
      </c>
      <c r="K6" s="107">
        <v>0</v>
      </c>
      <c r="L6" s="166" t="s">
        <v>115</v>
      </c>
      <c r="M6" s="167"/>
      <c r="N6" s="167"/>
      <c r="O6" s="167"/>
      <c r="P6" s="170" t="s">
        <v>93</v>
      </c>
    </row>
    <row r="7" spans="1:16" ht="25.5" x14ac:dyDescent="0.25">
      <c r="A7" s="108"/>
      <c r="B7" s="103" t="s">
        <v>41</v>
      </c>
      <c r="C7" s="104" t="s">
        <v>42</v>
      </c>
      <c r="D7" s="105">
        <v>0</v>
      </c>
      <c r="E7" s="106">
        <v>50</v>
      </c>
      <c r="F7" s="106">
        <v>50</v>
      </c>
      <c r="G7" s="107">
        <v>0</v>
      </c>
      <c r="H7" s="105">
        <v>0</v>
      </c>
      <c r="I7" s="106">
        <v>25</v>
      </c>
      <c r="J7" s="106">
        <v>25</v>
      </c>
      <c r="K7" s="107">
        <v>37.25</v>
      </c>
      <c r="L7" s="156"/>
      <c r="M7" s="157" t="s">
        <v>99</v>
      </c>
      <c r="N7" s="141" t="s">
        <v>97</v>
      </c>
      <c r="O7" s="141" t="s">
        <v>96</v>
      </c>
      <c r="P7" s="170" t="s">
        <v>98</v>
      </c>
    </row>
    <row r="8" spans="1:16" ht="25.5" x14ac:dyDescent="0.25">
      <c r="A8" s="108"/>
      <c r="B8" s="103"/>
      <c r="C8" s="104" t="s">
        <v>43</v>
      </c>
      <c r="D8" s="105">
        <v>0</v>
      </c>
      <c r="E8" s="106">
        <v>944</v>
      </c>
      <c r="F8" s="106">
        <v>0</v>
      </c>
      <c r="G8" s="107">
        <v>0</v>
      </c>
      <c r="H8" s="105">
        <v>0</v>
      </c>
      <c r="I8" s="106">
        <v>91</v>
      </c>
      <c r="J8" s="106">
        <v>158.75</v>
      </c>
      <c r="K8" s="107">
        <v>148</v>
      </c>
      <c r="L8" s="156"/>
      <c r="M8" s="157" t="s">
        <v>99</v>
      </c>
      <c r="N8" s="157" t="s">
        <v>95</v>
      </c>
      <c r="O8" s="157" t="s">
        <v>94</v>
      </c>
      <c r="P8" s="170"/>
    </row>
    <row r="9" spans="1:16" x14ac:dyDescent="0.2">
      <c r="A9" s="109" t="s">
        <v>44</v>
      </c>
      <c r="B9" s="110" t="s">
        <v>107</v>
      </c>
      <c r="C9" s="111" t="s">
        <v>46</v>
      </c>
      <c r="D9" s="112">
        <v>45.458075000000001</v>
      </c>
      <c r="E9" s="113">
        <v>45.5</v>
      </c>
      <c r="F9" s="113">
        <v>48.1</v>
      </c>
      <c r="G9" s="114" t="s">
        <v>109</v>
      </c>
      <c r="H9" s="112">
        <v>25.976953860000002</v>
      </c>
      <c r="I9" s="113">
        <v>5.915</v>
      </c>
      <c r="J9" s="113">
        <v>31.843947589999999</v>
      </c>
      <c r="K9" s="114" t="s">
        <v>109</v>
      </c>
      <c r="L9" s="159" t="s">
        <v>103</v>
      </c>
      <c r="M9" s="160" t="s">
        <v>100</v>
      </c>
      <c r="N9" s="160" t="s">
        <v>101</v>
      </c>
      <c r="O9" s="141" t="s">
        <v>109</v>
      </c>
      <c r="P9" s="170" t="s">
        <v>102</v>
      </c>
    </row>
    <row r="10" spans="1:16" ht="51" x14ac:dyDescent="0.25">
      <c r="A10" s="115"/>
      <c r="B10" s="110" t="s">
        <v>41</v>
      </c>
      <c r="C10" s="111" t="s">
        <v>47</v>
      </c>
      <c r="D10" s="112">
        <v>2.8401139999999998</v>
      </c>
      <c r="E10" s="113">
        <v>0.60126800000000002</v>
      </c>
      <c r="F10" s="113">
        <v>6.5</v>
      </c>
      <c r="G10" s="114">
        <v>8.5</v>
      </c>
      <c r="H10" s="112">
        <v>0.66398199999999996</v>
      </c>
      <c r="I10" s="113">
        <v>2.546262</v>
      </c>
      <c r="J10" s="113">
        <v>6.5</v>
      </c>
      <c r="K10" s="114">
        <v>8.5</v>
      </c>
      <c r="L10" s="159" t="s">
        <v>105</v>
      </c>
      <c r="M10" s="157" t="s">
        <v>105</v>
      </c>
      <c r="N10" s="157" t="s">
        <v>5</v>
      </c>
      <c r="O10" s="157" t="s">
        <v>104</v>
      </c>
      <c r="P10" s="170"/>
    </row>
    <row r="11" spans="1:16" x14ac:dyDescent="0.2">
      <c r="A11" s="116" t="s">
        <v>48</v>
      </c>
      <c r="B11" s="117" t="s">
        <v>107</v>
      </c>
      <c r="C11" s="118" t="s">
        <v>49</v>
      </c>
      <c r="D11" s="119">
        <v>34.920189000000001</v>
      </c>
      <c r="E11" s="120">
        <v>72.5</v>
      </c>
      <c r="F11" s="120">
        <v>63.762999999999998</v>
      </c>
      <c r="G11" s="121" t="s">
        <v>109</v>
      </c>
      <c r="H11" s="119">
        <v>4.8236970000000001</v>
      </c>
      <c r="I11" s="120">
        <v>23.75</v>
      </c>
      <c r="J11" s="120">
        <v>28.381853500000002</v>
      </c>
      <c r="K11" s="121" t="s">
        <v>109</v>
      </c>
      <c r="L11" s="159" t="s">
        <v>108</v>
      </c>
      <c r="M11" s="160" t="s">
        <v>100</v>
      </c>
      <c r="N11" s="160" t="s">
        <v>101</v>
      </c>
      <c r="O11" s="157" t="s">
        <v>109</v>
      </c>
      <c r="P11" s="170" t="s">
        <v>106</v>
      </c>
    </row>
    <row r="12" spans="1:16" ht="38.25" x14ac:dyDescent="0.25">
      <c r="A12" s="122"/>
      <c r="B12" s="117" t="s">
        <v>50</v>
      </c>
      <c r="C12" s="118" t="s">
        <v>51</v>
      </c>
      <c r="D12" s="119">
        <v>71</v>
      </c>
      <c r="E12" s="120">
        <v>168</v>
      </c>
      <c r="F12" s="120">
        <v>158.1</v>
      </c>
      <c r="G12" s="121" t="s">
        <v>109</v>
      </c>
      <c r="H12" s="119">
        <v>4.3259780000000001</v>
      </c>
      <c r="I12" s="120">
        <v>29.74</v>
      </c>
      <c r="J12" s="120">
        <v>50.1</v>
      </c>
      <c r="K12" s="121" t="s">
        <v>109</v>
      </c>
      <c r="L12" s="159" t="s">
        <v>112</v>
      </c>
      <c r="M12" s="157" t="s">
        <v>110</v>
      </c>
      <c r="N12" s="157" t="s">
        <v>111</v>
      </c>
      <c r="O12" s="141" t="s">
        <v>109</v>
      </c>
      <c r="P12" s="170"/>
    </row>
    <row r="13" spans="1:16" x14ac:dyDescent="0.25">
      <c r="A13" s="122"/>
      <c r="B13" s="117"/>
      <c r="C13" s="118" t="s">
        <v>52</v>
      </c>
      <c r="D13" s="119">
        <v>0</v>
      </c>
      <c r="E13" s="120">
        <v>81.093000000000004</v>
      </c>
      <c r="F13" s="120">
        <v>67.62</v>
      </c>
      <c r="G13" s="121" t="s">
        <v>109</v>
      </c>
      <c r="H13" s="119">
        <v>396.90000000000003</v>
      </c>
      <c r="I13" s="120">
        <v>276.60000000000002</v>
      </c>
      <c r="J13" s="120">
        <v>263.19</v>
      </c>
      <c r="K13" s="121" t="s">
        <v>109</v>
      </c>
      <c r="L13" s="159" t="s">
        <v>112</v>
      </c>
      <c r="M13" s="157"/>
      <c r="N13" s="157" t="s">
        <v>113</v>
      </c>
      <c r="O13" s="157" t="s">
        <v>109</v>
      </c>
      <c r="P13" s="170"/>
    </row>
    <row r="14" spans="1:16" x14ac:dyDescent="0.25">
      <c r="A14" s="122"/>
      <c r="B14" s="117"/>
      <c r="C14" s="118" t="s">
        <v>53</v>
      </c>
      <c r="D14" s="119">
        <v>550.63</v>
      </c>
      <c r="E14" s="120">
        <v>912.90000000000009</v>
      </c>
      <c r="F14" s="120">
        <v>696.45</v>
      </c>
      <c r="G14" s="121" t="s">
        <v>109</v>
      </c>
      <c r="H14" s="119">
        <v>271.507183</v>
      </c>
      <c r="I14" s="120">
        <v>371.553248</v>
      </c>
      <c r="J14" s="120">
        <v>505.34</v>
      </c>
      <c r="K14" s="121" t="s">
        <v>109</v>
      </c>
      <c r="L14" s="159" t="s">
        <v>112</v>
      </c>
      <c r="M14" s="157"/>
      <c r="N14" s="157" t="s">
        <v>113</v>
      </c>
      <c r="O14" s="157" t="s">
        <v>109</v>
      </c>
      <c r="P14" s="170"/>
    </row>
    <row r="15" spans="1:16" x14ac:dyDescent="0.25">
      <c r="A15" s="122"/>
      <c r="B15" s="117" t="s">
        <v>41</v>
      </c>
      <c r="C15" s="118" t="s">
        <v>54</v>
      </c>
      <c r="D15" s="119">
        <v>693</v>
      </c>
      <c r="E15" s="120">
        <v>670</v>
      </c>
      <c r="F15" s="120">
        <v>670</v>
      </c>
      <c r="G15" s="121">
        <v>664</v>
      </c>
      <c r="H15" s="119">
        <v>250.583</v>
      </c>
      <c r="I15" s="120">
        <v>660.18</v>
      </c>
      <c r="J15" s="120">
        <v>657</v>
      </c>
      <c r="K15" s="121">
        <v>663.89200000000005</v>
      </c>
      <c r="L15" s="159" t="s">
        <v>89</v>
      </c>
      <c r="M15" s="157" t="s">
        <v>88</v>
      </c>
      <c r="N15" s="157" t="s">
        <v>88</v>
      </c>
      <c r="O15" s="144" t="s">
        <v>85</v>
      </c>
      <c r="P15" s="170"/>
    </row>
    <row r="16" spans="1:16" x14ac:dyDescent="0.25">
      <c r="A16" s="123" t="s">
        <v>55</v>
      </c>
      <c r="B16" s="124" t="s">
        <v>41</v>
      </c>
      <c r="C16" s="125" t="s">
        <v>56</v>
      </c>
      <c r="D16" s="126">
        <v>0</v>
      </c>
      <c r="E16" s="127">
        <v>0</v>
      </c>
      <c r="F16" s="127">
        <v>0</v>
      </c>
      <c r="G16" s="128">
        <v>2000</v>
      </c>
      <c r="H16" s="126">
        <v>0</v>
      </c>
      <c r="I16" s="127">
        <v>0</v>
      </c>
      <c r="J16" s="127">
        <v>0</v>
      </c>
      <c r="K16" s="128">
        <v>500</v>
      </c>
      <c r="L16" s="161"/>
      <c r="M16" s="162"/>
      <c r="N16" s="162"/>
      <c r="O16" s="168" t="s">
        <v>114</v>
      </c>
      <c r="P16" s="171"/>
    </row>
    <row r="17" spans="1:11" ht="25.5" x14ac:dyDescent="0.25">
      <c r="A17" s="129" t="s">
        <v>57</v>
      </c>
      <c r="B17" s="130"/>
      <c r="C17" s="130"/>
      <c r="D17" s="131">
        <v>1397.8483780000001</v>
      </c>
      <c r="E17" s="132">
        <v>2944.5942679999998</v>
      </c>
      <c r="F17" s="132">
        <v>1776.133</v>
      </c>
      <c r="G17" s="172" t="s">
        <v>118</v>
      </c>
      <c r="H17" s="132">
        <v>954.78079386000002</v>
      </c>
      <c r="I17" s="132">
        <v>1486.28451</v>
      </c>
      <c r="J17" s="132">
        <v>1726.1058010899999</v>
      </c>
      <c r="K17" s="172" t="s">
        <v>119</v>
      </c>
    </row>
    <row r="18" spans="1:11" x14ac:dyDescent="0.25">
      <c r="A18" s="133"/>
      <c r="B18" s="134"/>
      <c r="C18" s="135" t="s">
        <v>60</v>
      </c>
      <c r="D18" s="136">
        <v>230</v>
      </c>
      <c r="E18" s="137">
        <v>1838.02</v>
      </c>
      <c r="F18" s="138">
        <v>212.41249999999999</v>
      </c>
      <c r="G18" s="139">
        <v>0</v>
      </c>
      <c r="H18" s="138">
        <v>0</v>
      </c>
      <c r="I18" s="138">
        <v>252.74719999999999</v>
      </c>
      <c r="J18" s="138">
        <v>380.13049999999998</v>
      </c>
      <c r="K18" s="139">
        <v>246.86240000000001</v>
      </c>
    </row>
    <row r="19" spans="1:11" x14ac:dyDescent="0.25">
      <c r="C19" s="6" t="s">
        <v>58</v>
      </c>
    </row>
    <row r="20" spans="1:11" x14ac:dyDescent="0.25">
      <c r="C20" s="6" t="s">
        <v>61</v>
      </c>
    </row>
  </sheetData>
  <mergeCells count="4">
    <mergeCell ref="D4:G4"/>
    <mergeCell ref="H4:K4"/>
    <mergeCell ref="L4:O4"/>
    <mergeCell ref="L6:O6"/>
  </mergeCells>
  <hyperlinks>
    <hyperlink ref="M9" r:id="rId1" xr:uid="{DD15E562-08D1-45FD-A4CB-349868B6BF87}"/>
    <hyperlink ref="N9" r:id="rId2" xr:uid="{F53DA311-6F31-423C-815C-BAEAEC456597}"/>
    <hyperlink ref="M11" r:id="rId3" xr:uid="{C50A5602-F604-4405-8479-7865A5B39D4D}"/>
    <hyperlink ref="N11" r:id="rId4" xr:uid="{01A57555-5A1A-4200-B3AA-6A9418D2FCDF}"/>
    <hyperlink ref="O15" r:id="rId5" xr:uid="{1B14984B-3AC6-46ED-90B2-10F5325AE005}"/>
  </hyperlinks>
  <pageMargins left="0.7" right="0.7" top="0.75" bottom="0.75" header="0.3" footer="0.3"/>
  <pageSetup paperSize="9" orientation="portrait"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96E291-202F-4DDA-B9A7-ACB0ECB6E3EA}">
  <dimension ref="A1:P17"/>
  <sheetViews>
    <sheetView tabSelected="1" workbookViewId="0">
      <pane xSplit="3" ySplit="5" topLeftCell="D6" activePane="bottomRight" state="frozen"/>
      <selection pane="topRight" activeCell="D1" sqref="D1"/>
      <selection pane="bottomLeft" activeCell="A6" sqref="A6"/>
      <selection pane="bottomRight" activeCell="C10" sqref="C10"/>
    </sheetView>
  </sheetViews>
  <sheetFormatPr baseColWidth="10" defaultRowHeight="15" x14ac:dyDescent="0.25"/>
  <cols>
    <col min="1" max="1" width="11.42578125" style="34"/>
    <col min="2" max="2" width="30.42578125" style="34" customWidth="1"/>
    <col min="3" max="3" width="48.7109375" style="34" customWidth="1"/>
    <col min="4" max="15" width="11.42578125" style="34"/>
    <col min="16" max="16" width="53.140625" style="34" bestFit="1" customWidth="1"/>
    <col min="17" max="16384" width="11.42578125" style="34"/>
  </cols>
  <sheetData>
    <row r="1" spans="1:16" ht="18.75" x14ac:dyDescent="0.25">
      <c r="A1" s="85" t="s">
        <v>76</v>
      </c>
      <c r="B1" s="75"/>
      <c r="C1" s="75"/>
      <c r="D1" s="75"/>
      <c r="E1" s="75"/>
      <c r="F1" s="75"/>
      <c r="G1" s="75"/>
      <c r="H1" s="75"/>
      <c r="I1" s="75"/>
      <c r="J1" s="75"/>
      <c r="K1" s="75"/>
      <c r="L1" s="75"/>
      <c r="M1" s="75"/>
      <c r="N1" s="75"/>
      <c r="O1" s="75"/>
    </row>
    <row r="3" spans="1:16" x14ac:dyDescent="0.25">
      <c r="A3" s="155"/>
      <c r="B3" s="91"/>
      <c r="C3" s="91"/>
      <c r="D3" s="88" t="s">
        <v>29</v>
      </c>
      <c r="E3" s="99"/>
      <c r="F3" s="99"/>
      <c r="G3" s="99"/>
      <c r="H3" s="99"/>
      <c r="I3" s="99"/>
      <c r="J3" s="99"/>
      <c r="K3" s="100"/>
    </row>
    <row r="4" spans="1:16" x14ac:dyDescent="0.25">
      <c r="A4" s="159"/>
      <c r="B4" s="141"/>
      <c r="C4" s="141"/>
      <c r="D4" s="93" t="s">
        <v>32</v>
      </c>
      <c r="E4" s="94"/>
      <c r="F4" s="94"/>
      <c r="G4" s="95"/>
      <c r="H4" s="94" t="s">
        <v>33</v>
      </c>
      <c r="I4" s="94"/>
      <c r="J4" s="94"/>
      <c r="K4" s="95"/>
      <c r="L4" s="96" t="s">
        <v>2</v>
      </c>
      <c r="M4" s="97"/>
      <c r="N4" s="97"/>
      <c r="O4" s="98"/>
      <c r="P4" s="169" t="s">
        <v>86</v>
      </c>
    </row>
    <row r="5" spans="1:16" x14ac:dyDescent="0.25">
      <c r="A5" s="178" t="s">
        <v>34</v>
      </c>
      <c r="B5" s="179" t="s">
        <v>62</v>
      </c>
      <c r="C5" s="179" t="s">
        <v>36</v>
      </c>
      <c r="D5" s="19" t="s">
        <v>37</v>
      </c>
      <c r="E5" s="19" t="s">
        <v>4</v>
      </c>
      <c r="F5" s="19" t="s">
        <v>5</v>
      </c>
      <c r="G5" s="19" t="s">
        <v>6</v>
      </c>
      <c r="H5" s="20" t="s">
        <v>37</v>
      </c>
      <c r="I5" s="19" t="s">
        <v>4</v>
      </c>
      <c r="J5" s="19" t="s">
        <v>5</v>
      </c>
      <c r="K5" s="19" t="s">
        <v>6</v>
      </c>
      <c r="L5" s="16" t="s">
        <v>3</v>
      </c>
      <c r="M5" s="17" t="s">
        <v>4</v>
      </c>
      <c r="N5" s="17" t="s">
        <v>5</v>
      </c>
      <c r="O5" s="18" t="s">
        <v>6</v>
      </c>
      <c r="P5" s="171"/>
    </row>
    <row r="6" spans="1:16" ht="25.5" x14ac:dyDescent="0.25">
      <c r="A6" s="180" t="s">
        <v>38</v>
      </c>
      <c r="B6" s="181" t="s">
        <v>45</v>
      </c>
      <c r="C6" s="181" t="s">
        <v>63</v>
      </c>
      <c r="D6" s="182">
        <v>4.4618872000000005</v>
      </c>
      <c r="E6" s="183">
        <v>4.2</v>
      </c>
      <c r="F6" s="183">
        <v>3.6</v>
      </c>
      <c r="G6" s="184">
        <v>0</v>
      </c>
      <c r="H6" s="183">
        <v>8.5640376000000007</v>
      </c>
      <c r="I6" s="183">
        <v>0.84000000000000008</v>
      </c>
      <c r="J6" s="183">
        <v>4.3745092000000003</v>
      </c>
      <c r="K6" s="184" t="s">
        <v>109</v>
      </c>
      <c r="L6" s="159" t="s">
        <v>108</v>
      </c>
      <c r="M6" s="177" t="s">
        <v>100</v>
      </c>
      <c r="N6" s="177" t="s">
        <v>101</v>
      </c>
      <c r="O6" s="158" t="s">
        <v>109</v>
      </c>
      <c r="P6" s="170" t="s">
        <v>116</v>
      </c>
    </row>
    <row r="7" spans="1:16" x14ac:dyDescent="0.25">
      <c r="A7" s="185" t="s">
        <v>64</v>
      </c>
      <c r="B7" s="186"/>
      <c r="C7" s="187"/>
      <c r="D7" s="188">
        <v>4.4618872000000005</v>
      </c>
      <c r="E7" s="189">
        <v>4.2</v>
      </c>
      <c r="F7" s="189">
        <v>3.6</v>
      </c>
      <c r="G7" s="190">
        <v>0</v>
      </c>
      <c r="H7" s="189">
        <v>8.5640376000000007</v>
      </c>
      <c r="I7" s="189">
        <v>0.84000000000000008</v>
      </c>
      <c r="J7" s="189">
        <v>4.3745092000000003</v>
      </c>
      <c r="K7" s="190">
        <v>0</v>
      </c>
      <c r="L7" s="159"/>
      <c r="M7" s="157"/>
      <c r="N7" s="157"/>
      <c r="O7" s="158"/>
      <c r="P7" s="170"/>
    </row>
    <row r="8" spans="1:16" x14ac:dyDescent="0.25">
      <c r="A8" s="191" t="s">
        <v>55</v>
      </c>
      <c r="B8" s="7" t="s">
        <v>45</v>
      </c>
      <c r="C8" s="7" t="s">
        <v>65</v>
      </c>
      <c r="D8" s="192">
        <v>13.163035859999999</v>
      </c>
      <c r="E8" s="193">
        <v>21.824000000000002</v>
      </c>
      <c r="F8" s="193">
        <v>21.7</v>
      </c>
      <c r="G8" s="194">
        <v>0</v>
      </c>
      <c r="H8" s="193">
        <v>10.924090619999999</v>
      </c>
      <c r="I8" s="193">
        <v>13.530880000000002</v>
      </c>
      <c r="J8" s="193">
        <v>13.286781040000001</v>
      </c>
      <c r="K8" s="194" t="s">
        <v>109</v>
      </c>
      <c r="L8" s="159" t="s">
        <v>108</v>
      </c>
      <c r="M8" s="177" t="s">
        <v>100</v>
      </c>
      <c r="N8" s="177" t="s">
        <v>101</v>
      </c>
      <c r="O8" s="158" t="s">
        <v>109</v>
      </c>
      <c r="P8" s="170" t="s">
        <v>117</v>
      </c>
    </row>
    <row r="9" spans="1:16" ht="25.5" x14ac:dyDescent="0.25">
      <c r="A9" s="195"/>
      <c r="B9" s="7" t="s">
        <v>66</v>
      </c>
      <c r="C9" s="7" t="s">
        <v>67</v>
      </c>
      <c r="D9" s="192">
        <v>0</v>
      </c>
      <c r="E9" s="193">
        <v>0</v>
      </c>
      <c r="F9" s="193">
        <v>0</v>
      </c>
      <c r="G9" s="194">
        <v>0</v>
      </c>
      <c r="H9" s="193">
        <v>0</v>
      </c>
      <c r="I9" s="193">
        <v>3.7199999999999998</v>
      </c>
      <c r="J9" s="193">
        <v>3.7199999999999998</v>
      </c>
      <c r="K9" s="194">
        <v>0</v>
      </c>
      <c r="L9" s="173" t="s">
        <v>121</v>
      </c>
      <c r="M9" s="174"/>
      <c r="N9" s="174"/>
      <c r="O9" s="175"/>
      <c r="P9" s="170" t="s">
        <v>120</v>
      </c>
    </row>
    <row r="10" spans="1:16" x14ac:dyDescent="0.25">
      <c r="A10" s="196" t="s">
        <v>68</v>
      </c>
      <c r="B10" s="197"/>
      <c r="C10" s="198"/>
      <c r="D10" s="199">
        <v>13.163035859999999</v>
      </c>
      <c r="E10" s="200">
        <v>21.824000000000002</v>
      </c>
      <c r="F10" s="200">
        <v>21.7</v>
      </c>
      <c r="G10" s="201">
        <v>0</v>
      </c>
      <c r="H10" s="200">
        <v>10.924090619999999</v>
      </c>
      <c r="I10" s="200">
        <v>17.250880000000002</v>
      </c>
      <c r="J10" s="200">
        <v>17.00678104</v>
      </c>
      <c r="K10" s="201">
        <v>0</v>
      </c>
      <c r="L10" s="159"/>
      <c r="M10" s="157"/>
      <c r="N10" s="157"/>
      <c r="O10" s="158"/>
      <c r="P10" s="170"/>
    </row>
    <row r="11" spans="1:16" ht="38.25" x14ac:dyDescent="0.25">
      <c r="A11" s="202" t="s">
        <v>122</v>
      </c>
      <c r="B11" s="203" t="s">
        <v>66</v>
      </c>
      <c r="C11" s="203" t="s">
        <v>69</v>
      </c>
      <c r="D11" s="204">
        <v>0</v>
      </c>
      <c r="E11" s="205">
        <v>0.24500000000000002</v>
      </c>
      <c r="F11" s="205">
        <v>0</v>
      </c>
      <c r="G11" s="206">
        <v>0</v>
      </c>
      <c r="H11" s="205">
        <v>0</v>
      </c>
      <c r="I11" s="207">
        <v>0.24500000000000002</v>
      </c>
      <c r="J11" s="205">
        <v>0</v>
      </c>
      <c r="K11" s="206">
        <v>0</v>
      </c>
      <c r="L11" s="173" t="s">
        <v>124</v>
      </c>
      <c r="M11" s="174"/>
      <c r="N11" s="174"/>
      <c r="O11" s="175"/>
      <c r="P11" s="170" t="s">
        <v>123</v>
      </c>
    </row>
    <row r="12" spans="1:16" x14ac:dyDescent="0.25">
      <c r="A12" s="208" t="s">
        <v>70</v>
      </c>
      <c r="B12" s="209"/>
      <c r="C12" s="210"/>
      <c r="D12" s="211">
        <v>0</v>
      </c>
      <c r="E12" s="212">
        <v>0.24500000000000002</v>
      </c>
      <c r="F12" s="212">
        <v>0</v>
      </c>
      <c r="G12" s="213">
        <v>0</v>
      </c>
      <c r="H12" s="212">
        <v>0</v>
      </c>
      <c r="I12" s="214">
        <v>0.24500000000000002</v>
      </c>
      <c r="J12" s="212">
        <v>0</v>
      </c>
      <c r="K12" s="213">
        <v>0</v>
      </c>
      <c r="L12" s="159"/>
      <c r="M12" s="157"/>
      <c r="N12" s="157"/>
      <c r="O12" s="158"/>
      <c r="P12" s="170"/>
    </row>
    <row r="13" spans="1:16" x14ac:dyDescent="0.25">
      <c r="A13" s="215" t="s">
        <v>71</v>
      </c>
      <c r="B13" s="203" t="s">
        <v>41</v>
      </c>
      <c r="C13" s="203" t="s">
        <v>72</v>
      </c>
      <c r="D13" s="204">
        <v>0</v>
      </c>
      <c r="E13" s="205">
        <v>135.19999999999999</v>
      </c>
      <c r="F13" s="205">
        <v>0</v>
      </c>
      <c r="G13" s="206">
        <v>0</v>
      </c>
      <c r="H13" s="205">
        <v>0</v>
      </c>
      <c r="I13" s="205">
        <v>33.799999999999997</v>
      </c>
      <c r="J13" s="205">
        <v>110</v>
      </c>
      <c r="K13" s="206">
        <v>0</v>
      </c>
      <c r="L13" s="156"/>
      <c r="M13" s="157" t="s">
        <v>125</v>
      </c>
      <c r="N13" s="157" t="s">
        <v>95</v>
      </c>
      <c r="O13" s="158" t="s">
        <v>94</v>
      </c>
      <c r="P13" s="170"/>
    </row>
    <row r="14" spans="1:16" x14ac:dyDescent="0.25">
      <c r="A14" s="216" t="s">
        <v>73</v>
      </c>
      <c r="B14" s="217"/>
      <c r="C14" s="218"/>
      <c r="D14" s="219">
        <v>0</v>
      </c>
      <c r="E14" s="220">
        <v>135.19999999999999</v>
      </c>
      <c r="F14" s="220">
        <v>0</v>
      </c>
      <c r="G14" s="221">
        <v>0</v>
      </c>
      <c r="H14" s="220">
        <v>0</v>
      </c>
      <c r="I14" s="220">
        <v>33.799999999999997</v>
      </c>
      <c r="J14" s="220">
        <v>110</v>
      </c>
      <c r="K14" s="221">
        <v>0</v>
      </c>
      <c r="L14" s="176"/>
      <c r="M14" s="168"/>
      <c r="N14" s="168"/>
      <c r="O14" s="163"/>
      <c r="P14" s="171"/>
    </row>
    <row r="15" spans="1:16" x14ac:dyDescent="0.25">
      <c r="A15" s="222" t="s">
        <v>74</v>
      </c>
      <c r="B15" s="223"/>
      <c r="C15" s="223"/>
      <c r="D15" s="224">
        <v>17.62492306</v>
      </c>
      <c r="E15" s="225">
        <v>161.46899999999999</v>
      </c>
      <c r="F15" s="225">
        <v>25.3</v>
      </c>
      <c r="G15" s="226">
        <v>0</v>
      </c>
      <c r="H15" s="225">
        <v>19.48812822</v>
      </c>
      <c r="I15" s="225">
        <v>52.13588</v>
      </c>
      <c r="J15" s="225">
        <v>131.38129024</v>
      </c>
      <c r="K15" s="226" t="s">
        <v>109</v>
      </c>
      <c r="L15" s="141"/>
      <c r="M15" s="141"/>
      <c r="N15" s="141"/>
      <c r="O15" s="141"/>
      <c r="P15" s="141"/>
    </row>
    <row r="16" spans="1:16" x14ac:dyDescent="0.25">
      <c r="C16" s="140" t="s">
        <v>78</v>
      </c>
    </row>
    <row r="17" spans="1:1" x14ac:dyDescent="0.25">
      <c r="A17" s="141" t="s">
        <v>77</v>
      </c>
    </row>
  </sheetData>
  <mergeCells count="5">
    <mergeCell ref="D4:G4"/>
    <mergeCell ref="H4:K4"/>
    <mergeCell ref="L4:O4"/>
    <mergeCell ref="L9:O9"/>
    <mergeCell ref="L11:O11"/>
  </mergeCells>
  <hyperlinks>
    <hyperlink ref="M6" r:id="rId1" xr:uid="{30518866-F60B-4CC3-8183-5624916EF8C8}"/>
    <hyperlink ref="N6" r:id="rId2" xr:uid="{E078BDA3-544B-4604-8285-1847E17F7CF3}"/>
    <hyperlink ref="M8" r:id="rId3" xr:uid="{76F8DF66-D84F-4561-B632-819FA43BB195}"/>
    <hyperlink ref="N8" r:id="rId4" xr:uid="{09032A80-B512-4F68-BFC3-1292BA0DA6AC}"/>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3565D2027CB5C43B896265DB26BF053" ma:contentTypeVersion="18" ma:contentTypeDescription="Crée un document." ma:contentTypeScope="" ma:versionID="933939cf423a19f7d2715222819c967f">
  <xsd:schema xmlns:xsd="http://www.w3.org/2001/XMLSchema" xmlns:xs="http://www.w3.org/2001/XMLSchema" xmlns:p="http://schemas.microsoft.com/office/2006/metadata/properties" xmlns:ns1="http://schemas.microsoft.com/sharepoint/v3" xmlns:ns2="6d25fa36-6e92-4a8c-bcd7-8d2e2e5dc1cc" xmlns:ns3="2a193445-8f29-4d28-b3a3-ce6182a987ad" targetNamespace="http://schemas.microsoft.com/office/2006/metadata/properties" ma:root="true" ma:fieldsID="55656ea843c1efe6a5ed407250a478e7" ns1:_="" ns2:_="" ns3:_="">
    <xsd:import namespace="http://schemas.microsoft.com/sharepoint/v3"/>
    <xsd:import namespace="6d25fa36-6e92-4a8c-bcd7-8d2e2e5dc1cc"/>
    <xsd:import namespace="2a193445-8f29-4d28-b3a3-ce6182a987ad"/>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KeyPoints" minOccurs="0"/>
                <xsd:element ref="ns2:MediaServiceKeyPoints"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0" nillable="true" ma:displayName="Propriétés de la stratégie de conformité unifiée" ma:hidden="true" ma:internalName="_ip_UnifiedCompliancePolicyProperties">
      <xsd:simpleType>
        <xsd:restriction base="dms:Note"/>
      </xsd:simpleType>
    </xsd:element>
    <xsd:element name="_ip_UnifiedCompliancePolicyUIAction" ma:index="21" nillable="true" ma:displayName="Action d’interface utilisateur de la stratégie de conformité unifiée"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d25fa36-6e92-4a8c-bcd7-8d2e2e5dc1c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KeyPoints" ma:index="11" nillable="true" ma:displayName="MediaServiceAutoKeyPoints" ma:hidden="true" ma:internalName="MediaServiceAutoKeyPoints" ma:readOnly="true">
      <xsd:simpleType>
        <xsd:restriction base="dms:Note"/>
      </xsd:simpleType>
    </xsd:element>
    <xsd:element name="MediaServiceKeyPoints" ma:index="12" nillable="true" ma:displayName="KeyPoints" ma:internalName="MediaServiceKeyPoints" ma:readOnly="true">
      <xsd:simpleType>
        <xsd:restriction base="dms:Note">
          <xsd:maxLength value="255"/>
        </xsd:restriction>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Location" ma:index="16" nillable="true" ma:displayName="Location" ma:internalName="MediaServiceLocatio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Balises d’images" ma:readOnly="false" ma:fieldId="{5cf76f15-5ced-4ddc-b409-7134ff3c332f}" ma:taxonomyMulti="true" ma:sspId="fdb6b646-3ed7-48ad-b39c-bbf27f50ba61"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a193445-8f29-4d28-b3a3-ce6182a987ad" elementFormDefault="qualified">
    <xsd:import namespace="http://schemas.microsoft.com/office/2006/documentManagement/types"/>
    <xsd:import namespace="http://schemas.microsoft.com/office/infopath/2007/PartnerControls"/>
    <xsd:element name="SharedWithUsers" ma:index="17"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Partagé avec détails" ma:internalName="SharedWithDetails" ma:readOnly="true">
      <xsd:simpleType>
        <xsd:restriction base="dms:Note">
          <xsd:maxLength value="255"/>
        </xsd:restriction>
      </xsd:simpleType>
    </xsd:element>
    <xsd:element name="TaxCatchAll" ma:index="24" nillable="true" ma:displayName="Taxonomy Catch All Column" ma:hidden="true" ma:list="{4fd0a5eb-5bd5-4419-8c56-9da7f185a722}" ma:internalName="TaxCatchAll" ma:showField="CatchAllData" ma:web="2a193445-8f29-4d28-b3a3-ce6182a987a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lcf76f155ced4ddcb4097134ff3c332f xmlns="6d25fa36-6e92-4a8c-bcd7-8d2e2e5dc1cc">
      <Terms xmlns="http://schemas.microsoft.com/office/infopath/2007/PartnerControls"/>
    </lcf76f155ced4ddcb4097134ff3c332f>
    <_ip_UnifiedCompliancePolicyProperties xmlns="http://schemas.microsoft.com/sharepoint/v3" xsi:nil="true"/>
    <TaxCatchAll xmlns="2a193445-8f29-4d28-b3a3-ce6182a987ad" xsi:nil="true"/>
  </documentManagement>
</p:properties>
</file>

<file path=customXml/itemProps1.xml><?xml version="1.0" encoding="utf-8"?>
<ds:datastoreItem xmlns:ds="http://schemas.openxmlformats.org/officeDocument/2006/customXml" ds:itemID="{6917AE12-2933-4E7D-9A0C-A6796A0BECBD}"/>
</file>

<file path=customXml/itemProps2.xml><?xml version="1.0" encoding="utf-8"?>
<ds:datastoreItem xmlns:ds="http://schemas.openxmlformats.org/officeDocument/2006/customXml" ds:itemID="{90B21383-DF69-47F6-A385-47514DC42CF5}"/>
</file>

<file path=customXml/itemProps3.xml><?xml version="1.0" encoding="utf-8"?>
<ds:datastoreItem xmlns:ds="http://schemas.openxmlformats.org/officeDocument/2006/customXml" ds:itemID="{998E7560-32E8-4998-8B10-EF459DA9931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DOTATIONS</vt:lpstr>
      <vt:lpstr>INVSTMT</vt:lpstr>
      <vt:lpstr>INGENIERIE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Marion FETET</dc:creator>
  <cp:lastModifiedBy>Marion FETET</cp:lastModifiedBy>
  <dcterms:created xsi:type="dcterms:W3CDTF">2022-11-25T13:41:30Z</dcterms:created>
  <dcterms:modified xsi:type="dcterms:W3CDTF">2022-11-25T16:26:14Z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0x01010043565D2027CB5C43B896265DB26BF053</vt:lpwstr>
  </property>
</Properties>
</file>