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i4ce.sharepoint.com/Documents partages/61 - Territoires/1 - Projets/Cartographie des moyens mis à disposition des CT/Livrables 2023/"/>
    </mc:Choice>
  </mc:AlternateContent>
  <xr:revisionPtr revIDLastSave="127" documentId="8_{636D3172-5914-4789-B0FE-E8646735B21A}" xr6:coauthVersionLast="46" xr6:coauthVersionMax="46" xr10:uidLastSave="{F21E1864-C554-4C17-A076-F96CCE0FBA57}"/>
  <bookViews>
    <workbookView xWindow="-120" yWindow="-120" windowWidth="20730" windowHeight="11160" activeTab="2" xr2:uid="{2CB76A5B-3982-4004-AEE4-6DC338A5084C}"/>
  </bookViews>
  <sheets>
    <sheet name="DOTATIONS" sheetId="1" r:id="rId1"/>
    <sheet name="INVSTMT" sheetId="2" r:id="rId2"/>
    <sheet name="INGENIERI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 l="1"/>
  <c r="D15" i="1"/>
  <c r="D16" i="1" s="1"/>
  <c r="D9" i="1"/>
  <c r="C9" i="1"/>
  <c r="C15" i="1" s="1"/>
  <c r="F9" i="1"/>
  <c r="F15" i="1" s="1"/>
  <c r="G9" i="1"/>
  <c r="G15" i="1" s="1"/>
  <c r="G16" i="1" s="1"/>
  <c r="H9" i="1"/>
  <c r="I9" i="1"/>
  <c r="J9" i="1"/>
  <c r="E9" i="1"/>
  <c r="H15" i="1" l="1"/>
  <c r="H16" i="1" s="1"/>
  <c r="I15" i="1"/>
  <c r="I16" i="1" s="1"/>
  <c r="J15" i="1"/>
  <c r="J16" i="1" s="1"/>
  <c r="E15" i="1" l="1"/>
  <c r="E16" i="1" s="1"/>
  <c r="F16" i="1"/>
</calcChain>
</file>

<file path=xl/sharedStrings.xml><?xml version="1.0" encoding="utf-8"?>
<sst xmlns="http://schemas.openxmlformats.org/spreadsheetml/2006/main" count="248" uniqueCount="126">
  <si>
    <t>Autorisations d'engagement</t>
  </si>
  <si>
    <t>Crédits de paiement</t>
  </si>
  <si>
    <t>Sources</t>
  </si>
  <si>
    <t>Executé 2020</t>
  </si>
  <si>
    <t>Exécuté 2021</t>
  </si>
  <si>
    <t>LFI 2022</t>
  </si>
  <si>
    <t>PLF 2023</t>
  </si>
  <si>
    <t>Dotations non spécifiques</t>
  </si>
  <si>
    <t>DSIL</t>
  </si>
  <si>
    <t>RAP 2020, relations collectivités</t>
  </si>
  <si>
    <t>RAP 2021, relations collectivités</t>
  </si>
  <si>
    <t>Bleu 2023 - relations avec les collectivités</t>
  </si>
  <si>
    <t>DETR</t>
  </si>
  <si>
    <t>DPV - dotation politique de la ville</t>
  </si>
  <si>
    <t>DSID</t>
  </si>
  <si>
    <t>TOTAL principales dotations hors FR relance, hors FCTVA</t>
  </si>
  <si>
    <t>RAP 2020, relations collectivités, p. 39</t>
  </si>
  <si>
    <t>RAP 2021, relations collectivités, p. 39</t>
  </si>
  <si>
    <t>LFI2022 Excel</t>
  </si>
  <si>
    <t>Bleu 2023 - plan de relance, p. 11 (données LFI)</t>
  </si>
  <si>
    <t>Bleu 2023 - plan de relance, p. 11</t>
  </si>
  <si>
    <t>Dotations dédiées à la transition écologique</t>
  </si>
  <si>
    <t>Dotations de l'Etat dédiés au climat (hors FR relance et fonds vert)</t>
  </si>
  <si>
    <t>Fonds vert</t>
  </si>
  <si>
    <t>TOTAL principales dotations hors FCTVA</t>
  </si>
  <si>
    <t>% climat</t>
  </si>
  <si>
    <t>FR relance - DSIL exceptionnelle</t>
  </si>
  <si>
    <t xml:space="preserve">FR relance - DRI </t>
  </si>
  <si>
    <t>FR relance - Dotations climat</t>
  </si>
  <si>
    <t>en millions d'euros</t>
  </si>
  <si>
    <t>HORS ADAPTATION</t>
  </si>
  <si>
    <t>(en millions d'euros)</t>
  </si>
  <si>
    <t>AE</t>
  </si>
  <si>
    <t>CP</t>
  </si>
  <si>
    <t>Secteurs</t>
  </si>
  <si>
    <t>Porteur.s d'aide</t>
  </si>
  <si>
    <t>Nom de l'aide</t>
  </si>
  <si>
    <t>Exécuté 2020</t>
  </si>
  <si>
    <t>Bâtiment</t>
  </si>
  <si>
    <t>Agence Nationale pour la Rénovation Urbaine (ANRU)</t>
  </si>
  <si>
    <t>Démonstrateur de la ville Durable : habiter la France de demain</t>
  </si>
  <si>
    <t>Etat (Budget général)</t>
  </si>
  <si>
    <t>France relance - rénovation bâtiments - communal - équipements sportifs*</t>
  </si>
  <si>
    <t xml:space="preserve">France relance - DSIL et DSID rénovation bâtiments - communal et départemental </t>
  </si>
  <si>
    <t>Energie</t>
  </si>
  <si>
    <t>Ademe</t>
  </si>
  <si>
    <t>Fonds Chaleur</t>
  </si>
  <si>
    <t>FACé - P794 « Opérations de maîtrise de la demande d'électricité, de production d'électricité par des énergies renouvelables ou de production de proximité dans les zones non interconnectées »</t>
  </si>
  <si>
    <t>Mobilités</t>
  </si>
  <si>
    <t>Programme air-mobilité-hydrogène</t>
  </si>
  <si>
    <t>Agence de financement des infrastructures de transport de France (AFITF)</t>
  </si>
  <si>
    <t>Fonds Mobilités actives (AaP Continuités cyclables ; AaP Aménagements cyclables)</t>
  </si>
  <si>
    <t xml:space="preserve">Matériel roulant TET </t>
  </si>
  <si>
    <t>Transports collectifs (CPER et AaP TCSP)</t>
  </si>
  <si>
    <t>Fiscalité transférée - Part Grenelle TICPE</t>
  </si>
  <si>
    <t>Transverse</t>
  </si>
  <si>
    <t xml:space="preserve">Fonds vert </t>
  </si>
  <si>
    <t>Total</t>
  </si>
  <si>
    <t>* données prévisionnelles pour 2022</t>
  </si>
  <si>
    <t xml:space="preserve">Amendement </t>
  </si>
  <si>
    <t>dont France relance**</t>
  </si>
  <si>
    <t>** une partie de France relance est comprise dans les dispositifs de l'AFITF</t>
  </si>
  <si>
    <t>Porteur d'aide</t>
  </si>
  <si>
    <t>Programme Bâtiment économe en énergie et Conseillers en Energie Partagée</t>
  </si>
  <si>
    <t>Total Bâtiment</t>
  </si>
  <si>
    <t>Programme Démarches Territoriales Energie/Climat</t>
  </si>
  <si>
    <t>Agence nationale de la cohésion des territoires (ANCT)</t>
  </si>
  <si>
    <t>Plan Avenir Montagne - ingénierie - chef.fe de projet**</t>
  </si>
  <si>
    <t>Total Transverse</t>
  </si>
  <si>
    <t>Territoires pilotes de la sobriété foncière - Action cœur de ville</t>
  </si>
  <si>
    <t>Total Aménagement</t>
  </si>
  <si>
    <t>Agriculture</t>
  </si>
  <si>
    <t>France relance - transition agricole*</t>
  </si>
  <si>
    <t>Total Agriculture</t>
  </si>
  <si>
    <t>Total général</t>
  </si>
  <si>
    <t>DOTATIONS ET SUBVENTIONS à L'INVESTISSEMENT CLIMAT DE L'ETAT et OPERATEURS aux COLLECTIVITES</t>
  </si>
  <si>
    <t>DOTATIONS ET SUBVENTIONS à L'INGENIERIE CLIMAT DE L'ETAT et OPERATEURS aux COLLECTIVITES</t>
  </si>
  <si>
    <t>La contribution de l'Etat pour le déficit d'exploitation des lignes de trains d'équilibre du territoire (TET) n'est pas incluse</t>
  </si>
  <si>
    <t>*prend en compte l'appel à projet Quartiers fertiles</t>
  </si>
  <si>
    <t>DOTATIONS PRINCIPALES pour l'INVESTISSEMENT LOCAL (et CLIMAT)</t>
  </si>
  <si>
    <t>Crédit de paiement</t>
  </si>
  <si>
    <t>Fiscalité transférée aux Régions - part Grenelle TICPE</t>
  </si>
  <si>
    <t>Autres soutiens à l'investissement climat bénéficiant aux collectivités*</t>
  </si>
  <si>
    <t>*notamment ADEME et AFITF</t>
  </si>
  <si>
    <t>calculs I4CE à partir de l'onglet INVSTMT</t>
  </si>
  <si>
    <t>PLF2023 - Rapport sur la situation des finances locales, p. 89</t>
  </si>
  <si>
    <t>Commentaires</t>
  </si>
  <si>
    <t>Majoration supplémentaire affectée au budget d’Île-de-France Mobilités dans la limite globale de 100 M€ par an.</t>
  </si>
  <si>
    <t>PLF 2023 - VMT1, p.145</t>
  </si>
  <si>
    <t>PLF 2022 - VMT1, p. 172</t>
  </si>
  <si>
    <t>PLF 2023
(hors opérateurs)</t>
  </si>
  <si>
    <t>HORS OPERATEURS</t>
  </si>
  <si>
    <t>Bleu 2022 - relations avec les collectivités</t>
  </si>
  <si>
    <t xml:space="preserve">305 millions d'€ sur 10 ans (jusqu'à 10 millions par territoire démonstrateur sur 10 ans période d'incubation incluse =&gt; pour 30 démonstrateurs). En phase d'incubation, subvention de 500 000 € max par démonstrateur sur 36 mois max. pour études, ingénierie... 80% de la subvention est versée à la signature de la convention. Les 9 lauréats de la première vague ont été annoncés le 10 janvier 2022 et les 30 lauréats de la seconde vague ont été annoncés le 18 mars 2022 par le Gouvernement. 39 lauréats : 500000 x 80% x 39 = 16 M€ </t>
  </si>
  <si>
    <t>Bleu 2023 - P362 Ecologie</t>
  </si>
  <si>
    <t xml:space="preserve">LFI 2022 Excel </t>
  </si>
  <si>
    <t>Bleu 2023, P362 Ecologie, p19</t>
  </si>
  <si>
    <t>https://www.agencedusport.fr/Subventions-equipements-264</t>
  </si>
  <si>
    <t>L'enveloppe a été portée à 100M€ en 2021 (en AE).</t>
  </si>
  <si>
    <t>RAP2021, relance, p. 37</t>
  </si>
  <si>
    <t>Budget incitatif 2021, Ademe</t>
  </si>
  <si>
    <t>Budget initial 2022, Ademe</t>
  </si>
  <si>
    <t>Application d'un ratio de 13% correspondant à l'utilisation du fonds par les collectivités territoriales (données Ademe)</t>
  </si>
  <si>
    <t>Rapport de gestion et de performances 2020, p. 17</t>
  </si>
  <si>
    <t>Bleu 2023 - CAS - FACé, p. 5</t>
  </si>
  <si>
    <t>RAP 2021 - CAS FACé - P794 - OPÉRATIONS DE MAÎTRISE DE LA DEMANDE D'ÉLECTRICITÉ, DE PRODUCTION D'ÉLECTRICITÉ PAR DES ÉNERGIES RENOUVELABLES OU DE PRODUCTION DE PROXIMITÉ DANS LES ZONES NON INTERCONNECTÉES</t>
  </si>
  <si>
    <t>Part dédiée aux collectivités à 50% (données ADEME). Cette part est appliquée de la même manière aux subventions ADEME "classiques" et issues de France relance</t>
  </si>
  <si>
    <t>ADEME</t>
  </si>
  <si>
    <t>Rapport de gestion et de performances 2020</t>
  </si>
  <si>
    <t>A venir</t>
  </si>
  <si>
    <t>Budget exécuté AFITF 2021 et RAP 2021, Mission relance, p. 60
D'après le RA 2021, AFITF, 168M€ AE sur le fonds mobilités actives (dont 50M€ de FR relance)</t>
  </si>
  <si>
    <t>Budget rectificatif 2022 n°4, AFITF 
Dossiers de presse 2022 (https://www.ecologie.gouv.fr/velo-et-marche#e1 )</t>
  </si>
  <si>
    <t>Budget exécuté 2020 et Rapport d'activités 2020</t>
  </si>
  <si>
    <t>Budget exécuté AFITF 2021 et Rapport d'activités 2021</t>
  </si>
  <si>
    <t>PLF 2023 et Amendement n°II-3106</t>
  </si>
  <si>
    <t>calculs I4CE (cf. commentaires)</t>
  </si>
  <si>
    <t>Ratio de 20% (données Ademe)</t>
  </si>
  <si>
    <t xml:space="preserve">Ratio de 62% (données Ademe) </t>
  </si>
  <si>
    <t>2688 
+ à venir</t>
  </si>
  <si>
    <t>1357
+ à venir</t>
  </si>
  <si>
    <t>62 territoires lauréats pour un poste financé à 60 000€ sur 2 ans</t>
  </si>
  <si>
    <t>Calculs I4CE à partir du plan Avenir montagne - offre de service, p. 18</t>
  </si>
  <si>
    <t>Urbanisme aménagement</t>
  </si>
  <si>
    <t xml:space="preserve">7 territoires lauréats recevront 35 000 € pour un AMO qui les accompagnera sur 2 ans. </t>
  </si>
  <si>
    <t>Calculs I4CE à partir du dossier de présentation Territoires pilotes de sobriété foncière</t>
  </si>
  <si>
    <t>RAP2021, relance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</si>
</sst>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6" formatCode="_-* #,##0.0_-;\-* #,##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i/>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u/>
      <sz val="11"/>
      <color theme="1"/>
      <name val="Calibri"/>
      <family val="2"/>
      <scheme val="minor"/>
    </font>
    <font>
      <i/>
      <sz val="10"/>
      <color theme="1"/>
      <name val="Calibri"/>
      <family val="2"/>
      <scheme val="minor"/>
    </font>
    <font>
      <b/>
      <u/>
      <sz val="14"/>
      <color theme="0"/>
      <name val="Calibri"/>
      <family val="2"/>
      <scheme val="minor"/>
    </font>
    <font>
      <b/>
      <sz val="22"/>
      <color theme="0"/>
      <name val="Calibri"/>
      <family val="2"/>
      <scheme val="minor"/>
    </font>
    <font>
      <u/>
      <sz val="10"/>
      <color theme="10"/>
      <name val="Calibri"/>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bgColor theme="4" tint="0.79998168889431442"/>
      </patternFill>
    </fill>
    <fill>
      <patternFill patternType="solid">
        <fgColor theme="8" tint="0.79998168889431442"/>
        <bgColor indexed="64"/>
      </patternFill>
    </fill>
    <fill>
      <patternFill patternType="solid">
        <fgColor theme="8" tint="0.59999389629810485"/>
        <bgColor theme="4" tint="0.79998168889431442"/>
      </patternFill>
    </fill>
    <fill>
      <patternFill patternType="solid">
        <fgColor theme="9" tint="0.79998168889431442"/>
        <bgColor indexed="64"/>
      </patternFill>
    </fill>
    <fill>
      <patternFill patternType="solid">
        <fgColor theme="9" tint="0.79998168889431442"/>
        <bgColor theme="4" tint="0.79998168889431442"/>
      </patternFill>
    </fill>
    <fill>
      <patternFill patternType="solid">
        <fgColor rgb="FFFFCDCD"/>
        <bgColor indexed="64"/>
      </patternFill>
    </fill>
    <fill>
      <patternFill patternType="solid">
        <fgColor rgb="FFFFCDCD"/>
        <bgColor theme="4" tint="0.79998168889431442"/>
      </patternFill>
    </fill>
    <fill>
      <patternFill patternType="solid">
        <fgColor theme="8" tint="0.79998168889431442"/>
        <bgColor theme="4" tint="0.79998168889431442"/>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9" tint="-0.49998474074526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style="thin">
        <color indexed="64"/>
      </left>
      <right/>
      <top style="thin">
        <color theme="4"/>
      </top>
      <bottom/>
      <diagonal/>
    </border>
    <border>
      <left/>
      <right/>
      <top style="thin">
        <color theme="4"/>
      </top>
      <bottom/>
      <diagonal/>
    </border>
    <border>
      <left/>
      <right style="thin">
        <color indexed="64"/>
      </right>
      <top style="thin">
        <color theme="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227">
    <xf numFmtId="0" fontId="0" fillId="0" borderId="0" xfId="0"/>
    <xf numFmtId="0" fontId="0" fillId="3" borderId="12" xfId="0" applyFill="1" applyBorder="1" applyAlignment="1">
      <alignment horizontal="center" vertical="center" wrapText="1"/>
    </xf>
    <xf numFmtId="0" fontId="0" fillId="3" borderId="9" xfId="0" applyFill="1" applyBorder="1" applyAlignment="1">
      <alignment vertical="center" wrapText="1"/>
    </xf>
    <xf numFmtId="0" fontId="0" fillId="3" borderId="11" xfId="0" applyFill="1" applyBorder="1" applyAlignment="1">
      <alignment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0" fillId="3" borderId="13" xfId="0" applyFill="1" applyBorder="1" applyAlignment="1">
      <alignment horizontal="center" vertical="center"/>
    </xf>
    <xf numFmtId="0" fontId="0" fillId="3" borderId="0" xfId="0" applyFill="1" applyBorder="1" applyAlignment="1">
      <alignment horizontal="center" vertical="center"/>
    </xf>
    <xf numFmtId="0" fontId="0" fillId="3" borderId="14"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164" fontId="7" fillId="5" borderId="12" xfId="0" applyNumberFormat="1" applyFont="1" applyFill="1" applyBorder="1" applyAlignment="1">
      <alignment horizontal="left" vertical="center"/>
    </xf>
    <xf numFmtId="164" fontId="7" fillId="5" borderId="4" xfId="0" applyNumberFormat="1" applyFont="1" applyFill="1" applyBorder="1" applyAlignment="1">
      <alignment horizontal="left" vertical="center"/>
    </xf>
    <xf numFmtId="0" fontId="0" fillId="3" borderId="8" xfId="0" applyFill="1" applyBorder="1" applyAlignment="1">
      <alignment vertical="center" wrapText="1"/>
    </xf>
    <xf numFmtId="164" fontId="0" fillId="3" borderId="13" xfId="0" applyNumberFormat="1" applyFill="1" applyBorder="1" applyAlignment="1">
      <alignment vertical="center"/>
    </xf>
    <xf numFmtId="164" fontId="0" fillId="3" borderId="0" xfId="0" applyNumberFormat="1" applyFill="1" applyAlignment="1">
      <alignment vertical="center"/>
    </xf>
    <xf numFmtId="164" fontId="0" fillId="3" borderId="14" xfId="0" applyNumberFormat="1" applyFill="1" applyBorder="1" applyAlignment="1">
      <alignment vertical="center"/>
    </xf>
    <xf numFmtId="164" fontId="0" fillId="3" borderId="9" xfId="0" applyNumberFormat="1" applyFill="1" applyBorder="1" applyAlignment="1">
      <alignment vertical="center"/>
    </xf>
    <xf numFmtId="164" fontId="0" fillId="3" borderId="10" xfId="0" applyNumberFormat="1" applyFill="1" applyBorder="1" applyAlignment="1">
      <alignment vertical="center"/>
    </xf>
    <xf numFmtId="164" fontId="0" fillId="3" borderId="11" xfId="0" applyNumberFormat="1" applyFill="1" applyBorder="1" applyAlignment="1">
      <alignment vertical="center"/>
    </xf>
    <xf numFmtId="0" fontId="0" fillId="3" borderId="13" xfId="0" applyFill="1" applyBorder="1" applyAlignment="1">
      <alignment vertical="center"/>
    </xf>
    <xf numFmtId="0" fontId="0" fillId="3" borderId="0" xfId="0" applyFill="1" applyBorder="1" applyAlignment="1">
      <alignment vertical="center"/>
    </xf>
    <xf numFmtId="0" fontId="0" fillId="3" borderId="14" xfId="0" applyFill="1" applyBorder="1" applyAlignment="1">
      <alignment vertical="center"/>
    </xf>
    <xf numFmtId="0" fontId="4" fillId="2" borderId="0" xfId="0" applyFont="1" applyFill="1" applyAlignment="1">
      <alignment vertical="center"/>
    </xf>
    <xf numFmtId="0" fontId="0" fillId="2" borderId="0" xfId="0" applyFill="1" applyAlignment="1">
      <alignment vertical="center" wrapText="1"/>
    </xf>
    <xf numFmtId="0" fontId="0" fillId="2" borderId="0" xfId="0" applyFill="1" applyAlignment="1">
      <alignment vertical="center"/>
    </xf>
    <xf numFmtId="0" fontId="0" fillId="3" borderId="0" xfId="0" applyFill="1" applyAlignment="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vertical="center" wrapText="1"/>
    </xf>
    <xf numFmtId="1" fontId="0" fillId="3" borderId="5" xfId="1" applyNumberFormat="1" applyFont="1" applyFill="1" applyBorder="1" applyAlignment="1">
      <alignment vertical="center"/>
    </xf>
    <xf numFmtId="1" fontId="0" fillId="3" borderId="6" xfId="1" applyNumberFormat="1" applyFont="1" applyFill="1" applyBorder="1" applyAlignment="1">
      <alignment vertical="center"/>
    </xf>
    <xf numFmtId="1" fontId="0" fillId="3" borderId="7" xfId="1" applyNumberFormat="1" applyFont="1"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15" xfId="0" applyFill="1" applyBorder="1" applyAlignment="1">
      <alignment vertical="center" wrapText="1"/>
    </xf>
    <xf numFmtId="1" fontId="0" fillId="3" borderId="13" xfId="1" applyNumberFormat="1" applyFont="1" applyFill="1" applyBorder="1" applyAlignment="1">
      <alignment vertical="center"/>
    </xf>
    <xf numFmtId="1" fontId="0" fillId="3" borderId="0" xfId="1" applyNumberFormat="1" applyFont="1" applyFill="1" applyBorder="1" applyAlignment="1">
      <alignment vertical="center"/>
    </xf>
    <xf numFmtId="1" fontId="0" fillId="3" borderId="14" xfId="1" applyNumberFormat="1" applyFont="1" applyFill="1" applyBorder="1" applyAlignment="1">
      <alignment vertical="center"/>
    </xf>
    <xf numFmtId="0" fontId="2" fillId="3" borderId="12" xfId="0" applyFont="1" applyFill="1" applyBorder="1" applyAlignment="1">
      <alignment vertical="center" wrapText="1"/>
    </xf>
    <xf numFmtId="1" fontId="2" fillId="3" borderId="2" xfId="1" applyNumberFormat="1" applyFont="1" applyFill="1" applyBorder="1" applyAlignment="1">
      <alignment vertical="center"/>
    </xf>
    <xf numFmtId="1" fontId="2" fillId="3" borderId="3" xfId="1" applyNumberFormat="1" applyFont="1" applyFill="1" applyBorder="1" applyAlignment="1">
      <alignment vertical="center"/>
    </xf>
    <xf numFmtId="1" fontId="2" fillId="3" borderId="4" xfId="1" applyNumberFormat="1" applyFont="1" applyFill="1" applyBorder="1" applyAlignment="1">
      <alignment vertical="center"/>
    </xf>
    <xf numFmtId="0" fontId="0" fillId="13" borderId="2" xfId="0" applyFill="1" applyBorder="1" applyAlignment="1">
      <alignment vertical="center"/>
    </xf>
    <xf numFmtId="0" fontId="0" fillId="13" borderId="3" xfId="0" applyFill="1" applyBorder="1" applyAlignment="1">
      <alignment vertical="center"/>
    </xf>
    <xf numFmtId="0" fontId="0" fillId="13" borderId="4" xfId="0" applyFill="1" applyBorder="1" applyAlignment="1">
      <alignment vertical="center"/>
    </xf>
    <xf numFmtId="1" fontId="0" fillId="3" borderId="9" xfId="1" applyNumberFormat="1" applyFont="1" applyFill="1" applyBorder="1" applyAlignment="1">
      <alignment vertical="center"/>
    </xf>
    <xf numFmtId="1" fontId="0" fillId="3" borderId="10" xfId="1" applyNumberFormat="1" applyFont="1" applyFill="1" applyBorder="1" applyAlignment="1">
      <alignment vertical="center"/>
    </xf>
    <xf numFmtId="1" fontId="0" fillId="3" borderId="11" xfId="1" applyNumberFormat="1" applyFont="1"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0" fillId="3" borderId="13" xfId="0" applyFill="1" applyBorder="1" applyAlignment="1">
      <alignment vertical="center" wrapText="1"/>
    </xf>
    <xf numFmtId="0" fontId="0" fillId="13" borderId="9" xfId="0" applyFill="1" applyBorder="1" applyAlignment="1">
      <alignment vertical="center"/>
    </xf>
    <xf numFmtId="0" fontId="0" fillId="13" borderId="10" xfId="0" applyFill="1" applyBorder="1" applyAlignment="1">
      <alignment vertical="center"/>
    </xf>
    <xf numFmtId="1" fontId="2" fillId="3" borderId="5" xfId="1" applyNumberFormat="1" applyFont="1" applyFill="1" applyBorder="1" applyAlignment="1">
      <alignment vertical="center"/>
    </xf>
    <xf numFmtId="1" fontId="2" fillId="3" borderId="6" xfId="1" applyNumberFormat="1" applyFont="1" applyFill="1" applyBorder="1" applyAlignment="1">
      <alignment vertical="center"/>
    </xf>
    <xf numFmtId="1" fontId="2" fillId="3" borderId="7" xfId="1" applyNumberFormat="1" applyFont="1" applyFill="1" applyBorder="1" applyAlignment="1">
      <alignment vertical="center"/>
    </xf>
    <xf numFmtId="0" fontId="0" fillId="13" borderId="0" xfId="0" applyFill="1" applyBorder="1" applyAlignment="1">
      <alignment vertical="center"/>
    </xf>
    <xf numFmtId="0" fontId="0" fillId="13" borderId="14" xfId="0" applyFill="1" applyBorder="1" applyAlignment="1">
      <alignment vertical="center"/>
    </xf>
    <xf numFmtId="0" fontId="0" fillId="13" borderId="11" xfId="0" applyFill="1" applyBorder="1" applyAlignment="1">
      <alignment vertical="center"/>
    </xf>
    <xf numFmtId="0" fontId="0" fillId="3" borderId="0" xfId="0" applyFill="1" applyBorder="1" applyAlignment="1">
      <alignment horizontal="center" vertical="center"/>
    </xf>
    <xf numFmtId="0" fontId="12" fillId="16" borderId="0" xfId="0" applyFont="1" applyFill="1" applyAlignment="1">
      <alignment vertical="center"/>
    </xf>
    <xf numFmtId="0" fontId="3" fillId="16" borderId="0" xfId="0" applyFont="1" applyFill="1" applyAlignment="1">
      <alignment vertical="center" wrapText="1"/>
    </xf>
    <xf numFmtId="0" fontId="3" fillId="16" borderId="0" xfId="0" applyFont="1" applyFill="1" applyAlignment="1">
      <alignment vertical="center"/>
    </xf>
    <xf numFmtId="0" fontId="0" fillId="3" borderId="9" xfId="0" applyFill="1" applyBorder="1" applyAlignment="1">
      <alignment vertical="center"/>
    </xf>
    <xf numFmtId="0" fontId="0" fillId="13" borderId="13" xfId="0" applyFill="1" applyBorder="1" applyAlignment="1">
      <alignment vertical="center"/>
    </xf>
    <xf numFmtId="0" fontId="0" fillId="3" borderId="15" xfId="0" applyFill="1" applyBorder="1" applyAlignment="1">
      <alignment horizontal="left" vertical="center" wrapText="1"/>
    </xf>
    <xf numFmtId="0" fontId="2" fillId="3" borderId="2" xfId="0" applyFont="1" applyFill="1" applyBorder="1" applyAlignment="1">
      <alignment vertical="center" wrapText="1"/>
    </xf>
    <xf numFmtId="164" fontId="2" fillId="3" borderId="2" xfId="0" applyNumberFormat="1" applyFont="1" applyFill="1" applyBorder="1" applyAlignment="1">
      <alignment vertical="center"/>
    </xf>
    <xf numFmtId="164" fontId="2" fillId="3" borderId="3" xfId="0" applyNumberFormat="1" applyFont="1" applyFill="1" applyBorder="1" applyAlignment="1">
      <alignment vertical="center"/>
    </xf>
    <xf numFmtId="164" fontId="2" fillId="3" borderId="4" xfId="0" applyNumberFormat="1" applyFont="1" applyFill="1" applyBorder="1" applyAlignment="1">
      <alignment vertical="center"/>
    </xf>
    <xf numFmtId="0" fontId="5" fillId="3" borderId="0" xfId="0" applyFont="1" applyFill="1" applyAlignment="1">
      <alignment vertical="center" wrapText="1"/>
    </xf>
    <xf numFmtId="0" fontId="0" fillId="3" borderId="0" xfId="0" applyFill="1" applyAlignment="1">
      <alignment vertical="center" wrapText="1"/>
    </xf>
    <xf numFmtId="0" fontId="11" fillId="16" borderId="0" xfId="0" applyFont="1" applyFill="1" applyAlignment="1">
      <alignment vertical="center"/>
    </xf>
    <xf numFmtId="0" fontId="2" fillId="3" borderId="0" xfId="0" applyFont="1" applyFill="1" applyAlignment="1">
      <alignment vertical="center"/>
    </xf>
    <xf numFmtId="164" fontId="2" fillId="5" borderId="0" xfId="0" applyNumberFormat="1" applyFont="1" applyFill="1" applyAlignment="1">
      <alignment vertical="center"/>
    </xf>
    <xf numFmtId="0" fontId="7" fillId="3" borderId="2" xfId="0" applyFont="1" applyFill="1" applyBorder="1" applyAlignment="1">
      <alignment vertical="center"/>
    </xf>
    <xf numFmtId="164" fontId="2" fillId="5" borderId="3" xfId="0" applyNumberFormat="1" applyFont="1" applyFill="1" applyBorder="1" applyAlignment="1">
      <alignment vertical="center"/>
    </xf>
    <xf numFmtId="164" fontId="2" fillId="5" borderId="4" xfId="0" applyNumberFormat="1" applyFont="1" applyFill="1" applyBorder="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164" fontId="7" fillId="5" borderId="2" xfId="0" applyNumberFormat="1" applyFont="1" applyFill="1" applyBorder="1" applyAlignment="1">
      <alignment horizontal="center" vertical="center"/>
    </xf>
    <xf numFmtId="164" fontId="7" fillId="5" borderId="3" xfId="0" applyNumberFormat="1" applyFont="1" applyFill="1" applyBorder="1" applyAlignment="1">
      <alignment horizontal="center" vertical="center"/>
    </xf>
    <xf numFmtId="164" fontId="7" fillId="5" borderId="4"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3" xfId="0" applyFont="1" applyFill="1" applyBorder="1" applyAlignment="1">
      <alignment vertical="center"/>
    </xf>
    <xf numFmtId="0" fontId="7" fillId="3" borderId="4" xfId="0" applyFont="1" applyFill="1" applyBorder="1" applyAlignment="1">
      <alignment vertical="center"/>
    </xf>
    <xf numFmtId="164" fontId="7" fillId="5" borderId="12" xfId="0" applyNumberFormat="1" applyFont="1" applyFill="1" applyBorder="1" applyAlignment="1">
      <alignment vertical="center"/>
    </xf>
    <xf numFmtId="0" fontId="8" fillId="2" borderId="13" xfId="0" applyFont="1" applyFill="1" applyBorder="1" applyAlignment="1">
      <alignment vertical="center"/>
    </xf>
    <xf numFmtId="0" fontId="7" fillId="2" borderId="0" xfId="0" applyFont="1" applyFill="1" applyAlignment="1">
      <alignment vertical="center" wrapText="1"/>
    </xf>
    <xf numFmtId="0" fontId="7" fillId="2" borderId="14" xfId="0" applyFont="1" applyFill="1" applyBorder="1" applyAlignment="1">
      <alignment vertical="center" wrapText="1"/>
    </xf>
    <xf numFmtId="164" fontId="7" fillId="7" borderId="13" xfId="0" applyNumberFormat="1" applyFont="1" applyFill="1" applyBorder="1" applyAlignment="1">
      <alignment vertical="center"/>
    </xf>
    <xf numFmtId="164" fontId="7" fillId="7" borderId="0" xfId="0" applyNumberFormat="1" applyFont="1" applyFill="1" applyAlignment="1">
      <alignment vertical="center"/>
    </xf>
    <xf numFmtId="164" fontId="7" fillId="7" borderId="14" xfId="0" applyNumberFormat="1" applyFont="1" applyFill="1" applyBorder="1" applyAlignment="1">
      <alignment vertical="center"/>
    </xf>
    <xf numFmtId="0" fontId="7" fillId="2" borderId="13" xfId="0" applyFont="1" applyFill="1" applyBorder="1" applyAlignment="1">
      <alignment vertical="center"/>
    </xf>
    <xf numFmtId="0" fontId="8" fillId="8" borderId="13" xfId="0" applyFont="1" applyFill="1" applyBorder="1" applyAlignment="1">
      <alignment vertical="center"/>
    </xf>
    <xf numFmtId="0" fontId="7" fillId="8" borderId="0" xfId="0" applyFont="1" applyFill="1" applyAlignment="1">
      <alignment vertical="center" wrapText="1"/>
    </xf>
    <xf numFmtId="0" fontId="7" fillId="8" borderId="14" xfId="0" applyFont="1" applyFill="1" applyBorder="1" applyAlignment="1">
      <alignment vertical="center" wrapText="1"/>
    </xf>
    <xf numFmtId="164" fontId="7" fillId="9" borderId="13" xfId="0" applyNumberFormat="1" applyFont="1" applyFill="1" applyBorder="1" applyAlignment="1">
      <alignment vertical="center"/>
    </xf>
    <xf numFmtId="164" fontId="7" fillId="9" borderId="0" xfId="0" applyNumberFormat="1" applyFont="1" applyFill="1" applyAlignment="1">
      <alignment vertical="center"/>
    </xf>
    <xf numFmtId="164" fontId="7" fillId="9" borderId="14" xfId="0" applyNumberFormat="1" applyFont="1" applyFill="1" applyBorder="1" applyAlignment="1">
      <alignment vertical="center"/>
    </xf>
    <xf numFmtId="0" fontId="7" fillId="8" borderId="13" xfId="0" applyFont="1" applyFill="1" applyBorder="1" applyAlignment="1">
      <alignment vertical="center"/>
    </xf>
    <xf numFmtId="0" fontId="8" fillId="10" borderId="13" xfId="0" applyFont="1" applyFill="1" applyBorder="1" applyAlignment="1">
      <alignment vertical="center"/>
    </xf>
    <xf numFmtId="0" fontId="7" fillId="10" borderId="0" xfId="0" applyFont="1" applyFill="1" applyAlignment="1">
      <alignment vertical="center" wrapText="1"/>
    </xf>
    <xf numFmtId="0" fontId="7" fillId="10" borderId="14" xfId="0" applyFont="1" applyFill="1" applyBorder="1" applyAlignment="1">
      <alignment vertical="center" wrapText="1"/>
    </xf>
    <xf numFmtId="164" fontId="7" fillId="11" borderId="13" xfId="0" applyNumberFormat="1" applyFont="1" applyFill="1" applyBorder="1" applyAlignment="1">
      <alignment vertical="center"/>
    </xf>
    <xf numFmtId="164" fontId="7" fillId="11" borderId="0" xfId="0" applyNumberFormat="1" applyFont="1" applyFill="1" applyAlignment="1">
      <alignment vertical="center"/>
    </xf>
    <xf numFmtId="164" fontId="7" fillId="11" borderId="14" xfId="0" applyNumberFormat="1" applyFont="1" applyFill="1" applyBorder="1" applyAlignment="1">
      <alignment vertical="center"/>
    </xf>
    <xf numFmtId="0" fontId="7" fillId="10" borderId="13" xfId="0" applyFont="1" applyFill="1" applyBorder="1" applyAlignment="1">
      <alignment vertical="center"/>
    </xf>
    <xf numFmtId="0" fontId="8" fillId="3" borderId="9" xfId="0" applyFont="1" applyFill="1" applyBorder="1" applyAlignment="1">
      <alignment vertical="center"/>
    </xf>
    <xf numFmtId="0" fontId="7" fillId="3" borderId="10" xfId="0" applyFont="1" applyFill="1" applyBorder="1" applyAlignment="1">
      <alignment vertical="center" wrapText="1"/>
    </xf>
    <xf numFmtId="0" fontId="7" fillId="3" borderId="11" xfId="0" applyFont="1" applyFill="1" applyBorder="1" applyAlignment="1">
      <alignment vertical="center" wrapText="1"/>
    </xf>
    <xf numFmtId="164" fontId="7" fillId="5" borderId="13" xfId="0" applyNumberFormat="1" applyFont="1" applyFill="1" applyBorder="1" applyAlignment="1">
      <alignment vertical="center"/>
    </xf>
    <xf numFmtId="164" fontId="7" fillId="5" borderId="0" xfId="0" applyNumberFormat="1" applyFont="1" applyFill="1" applyAlignment="1">
      <alignment vertical="center"/>
    </xf>
    <xf numFmtId="164" fontId="7" fillId="5" borderId="14" xfId="0" applyNumberFormat="1" applyFont="1" applyFill="1" applyBorder="1" applyAlignment="1">
      <alignment vertical="center"/>
    </xf>
    <xf numFmtId="0" fontId="8" fillId="6" borderId="2" xfId="0" applyFont="1" applyFill="1" applyBorder="1" applyAlignment="1">
      <alignment vertical="center"/>
    </xf>
    <xf numFmtId="0" fontId="8" fillId="6" borderId="3" xfId="0" applyFont="1" applyFill="1" applyBorder="1" applyAlignment="1">
      <alignment vertical="center"/>
    </xf>
    <xf numFmtId="164" fontId="8" fillId="12" borderId="2" xfId="0" applyNumberFormat="1" applyFont="1" applyFill="1" applyBorder="1" applyAlignment="1">
      <alignment vertical="center"/>
    </xf>
    <xf numFmtId="164" fontId="8" fillId="12" borderId="3" xfId="0" applyNumberFormat="1" applyFont="1" applyFill="1" applyBorder="1" applyAlignment="1">
      <alignment vertical="center"/>
    </xf>
    <xf numFmtId="0" fontId="0" fillId="3" borderId="2" xfId="0" applyFill="1" applyBorder="1" applyAlignment="1">
      <alignment vertical="center"/>
    </xf>
    <xf numFmtId="0" fontId="0" fillId="3" borderId="3" xfId="0" applyFill="1" applyBorder="1" applyAlignment="1">
      <alignment horizontal="right" vertical="center"/>
    </xf>
    <xf numFmtId="0" fontId="5" fillId="3" borderId="2" xfId="0" applyFont="1" applyFill="1" applyBorder="1" applyAlignment="1">
      <alignment horizontal="right" vertical="center"/>
    </xf>
    <xf numFmtId="164" fontId="5" fillId="5" borderId="2" xfId="0" applyNumberFormat="1" applyFont="1" applyFill="1" applyBorder="1" applyAlignment="1">
      <alignment horizontal="right" vertical="center"/>
    </xf>
    <xf numFmtId="164" fontId="5" fillId="5" borderId="3" xfId="0" applyNumberFormat="1" applyFont="1" applyFill="1" applyBorder="1" applyAlignment="1">
      <alignment vertical="center"/>
    </xf>
    <xf numFmtId="164" fontId="5" fillId="5" borderId="3" xfId="0" applyNumberFormat="1" applyFont="1" applyFill="1" applyBorder="1" applyAlignment="1">
      <alignment horizontal="right" vertical="center"/>
    </xf>
    <xf numFmtId="164" fontId="5" fillId="5" borderId="4" xfId="0" applyNumberFormat="1" applyFont="1" applyFill="1" applyBorder="1" applyAlignment="1">
      <alignment horizontal="right" vertical="center"/>
    </xf>
    <xf numFmtId="0" fontId="10" fillId="3" borderId="0" xfId="0" applyFont="1" applyFill="1" applyAlignment="1">
      <alignment vertical="center"/>
    </xf>
    <xf numFmtId="0" fontId="7" fillId="3" borderId="0" xfId="0" applyFont="1" applyFill="1" applyAlignment="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13" fillId="0" borderId="0" xfId="3" applyFont="1" applyAlignment="1">
      <alignment vertical="center"/>
    </xf>
    <xf numFmtId="0" fontId="0" fillId="3" borderId="15" xfId="0" applyFill="1" applyBorder="1" applyAlignment="1">
      <alignment vertical="center"/>
    </xf>
    <xf numFmtId="0" fontId="0" fillId="3" borderId="8" xfId="0" applyFill="1" applyBorder="1" applyAlignment="1">
      <alignment vertical="center"/>
    </xf>
    <xf numFmtId="0" fontId="0" fillId="3" borderId="12" xfId="0" applyFill="1" applyBorder="1" applyAlignment="1">
      <alignment vertical="center"/>
    </xf>
    <xf numFmtId="0" fontId="2" fillId="3" borderId="1"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9" fontId="5" fillId="3" borderId="9" xfId="2" applyFont="1" applyFill="1" applyBorder="1" applyAlignment="1">
      <alignment vertical="center"/>
    </xf>
    <xf numFmtId="9" fontId="5" fillId="3" borderId="10" xfId="2" applyFont="1" applyFill="1" applyBorder="1" applyAlignment="1">
      <alignment vertical="center"/>
    </xf>
    <xf numFmtId="9" fontId="5" fillId="3" borderId="11" xfId="2" applyFont="1" applyFill="1" applyBorder="1" applyAlignment="1">
      <alignment vertical="center"/>
    </xf>
    <xf numFmtId="0" fontId="9" fillId="3" borderId="0" xfId="0" applyFont="1" applyFill="1" applyAlignment="1">
      <alignment vertical="center"/>
    </xf>
    <xf numFmtId="0" fontId="7" fillId="3" borderId="5" xfId="0" applyFont="1" applyFill="1" applyBorder="1" applyAlignment="1">
      <alignment vertical="center"/>
    </xf>
    <xf numFmtId="0" fontId="7" fillId="13" borderId="13" xfId="0" applyFont="1" applyFill="1" applyBorder="1" applyAlignment="1">
      <alignment vertical="center"/>
    </xf>
    <xf numFmtId="0" fontId="7" fillId="3" borderId="0" xfId="0" applyFont="1" applyFill="1" applyBorder="1" applyAlignment="1">
      <alignment vertical="center"/>
    </xf>
    <xf numFmtId="0" fontId="7" fillId="3" borderId="14" xfId="0" applyFont="1" applyFill="1" applyBorder="1" applyAlignment="1">
      <alignment vertical="center"/>
    </xf>
    <xf numFmtId="0" fontId="7" fillId="3" borderId="13" xfId="0" applyFont="1" applyFill="1" applyBorder="1" applyAlignment="1">
      <alignment vertical="center"/>
    </xf>
    <xf numFmtId="0" fontId="13" fillId="3" borderId="0" xfId="3" applyFont="1" applyFill="1"/>
    <xf numFmtId="0" fontId="7" fillId="13" borderId="9" xfId="0" applyFont="1" applyFill="1" applyBorder="1" applyAlignment="1">
      <alignment vertical="center"/>
    </xf>
    <xf numFmtId="0" fontId="7" fillId="13" borderId="10" xfId="0" applyFont="1" applyFill="1" applyBorder="1" applyAlignment="1">
      <alignment vertical="center"/>
    </xf>
    <xf numFmtId="0" fontId="7" fillId="3" borderId="11" xfId="0" applyFont="1" applyFill="1" applyBorder="1" applyAlignme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0" xfId="0" applyFont="1" applyFill="1" applyBorder="1" applyAlignment="1">
      <alignment vertical="center"/>
    </xf>
    <xf numFmtId="0" fontId="7" fillId="3" borderId="1" xfId="0" applyFont="1" applyFill="1" applyBorder="1" applyAlignment="1">
      <alignment vertical="center"/>
    </xf>
    <xf numFmtId="0" fontId="7" fillId="3" borderId="15" xfId="0" applyFont="1" applyFill="1" applyBorder="1" applyAlignment="1">
      <alignment vertical="center"/>
    </xf>
    <xf numFmtId="0" fontId="7" fillId="3" borderId="8" xfId="0" applyFont="1" applyFill="1" applyBorder="1" applyAlignment="1">
      <alignment vertical="center"/>
    </xf>
    <xf numFmtId="164" fontId="8" fillId="12" borderId="4" xfId="0" applyNumberFormat="1" applyFont="1" applyFill="1" applyBorder="1" applyAlignment="1">
      <alignment vertical="center" wrapText="1"/>
    </xf>
    <xf numFmtId="0" fontId="7" fillId="3" borderId="1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9" xfId="0" applyFont="1" applyFill="1" applyBorder="1" applyAlignment="1">
      <alignment vertical="center"/>
    </xf>
    <xf numFmtId="0" fontId="13" fillId="3" borderId="0" xfId="3" applyFont="1" applyFill="1" applyBorder="1" applyAlignment="1">
      <alignment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7" fillId="6" borderId="13" xfId="0" applyFont="1" applyFill="1" applyBorder="1" applyAlignment="1">
      <alignment horizontal="left" vertical="center"/>
    </xf>
    <xf numFmtId="0" fontId="7" fillId="6" borderId="0" xfId="0" applyFont="1" applyFill="1" applyAlignment="1">
      <alignment horizontal="left" vertical="center" wrapText="1"/>
    </xf>
    <xf numFmtId="164" fontId="7" fillId="6" borderId="13" xfId="0" applyNumberFormat="1" applyFont="1" applyFill="1" applyBorder="1" applyAlignment="1">
      <alignment horizontal="left" vertical="center"/>
    </xf>
    <xf numFmtId="164" fontId="7" fillId="6" borderId="0" xfId="0" applyNumberFormat="1" applyFont="1" applyFill="1" applyAlignment="1">
      <alignment horizontal="left" vertical="center"/>
    </xf>
    <xf numFmtId="164" fontId="7" fillId="6" borderId="14" xfId="0" applyNumberFormat="1" applyFont="1" applyFill="1" applyBorder="1" applyAlignment="1">
      <alignment horizontal="left" vertical="center"/>
    </xf>
    <xf numFmtId="0" fontId="8" fillId="6" borderId="16" xfId="0" applyFont="1" applyFill="1" applyBorder="1" applyAlignment="1">
      <alignment horizontal="left" vertical="center"/>
    </xf>
    <xf numFmtId="0" fontId="7" fillId="6" borderId="17" xfId="0" applyFont="1" applyFill="1" applyBorder="1" applyAlignment="1">
      <alignment horizontal="left" vertical="center" wrapText="1"/>
    </xf>
    <xf numFmtId="0" fontId="8" fillId="6" borderId="17" xfId="0" applyFont="1" applyFill="1" applyBorder="1" applyAlignment="1">
      <alignment horizontal="left" vertical="center" wrapText="1"/>
    </xf>
    <xf numFmtId="164" fontId="8" fillId="6" borderId="16" xfId="0" applyNumberFormat="1" applyFont="1" applyFill="1" applyBorder="1" applyAlignment="1">
      <alignment horizontal="left" vertical="center"/>
    </xf>
    <xf numFmtId="164" fontId="8" fillId="6" borderId="17" xfId="0" applyNumberFormat="1" applyFont="1" applyFill="1" applyBorder="1" applyAlignment="1">
      <alignment horizontal="left" vertical="center"/>
    </xf>
    <xf numFmtId="164" fontId="8" fillId="6" borderId="18" xfId="0" applyNumberFormat="1" applyFont="1" applyFill="1" applyBorder="1" applyAlignment="1">
      <alignment horizontal="left" vertical="center"/>
    </xf>
    <xf numFmtId="0" fontId="8" fillId="3" borderId="13" xfId="0" applyFont="1" applyFill="1" applyBorder="1" applyAlignment="1">
      <alignment horizontal="left" vertical="center"/>
    </xf>
    <xf numFmtId="164" fontId="7" fillId="3" borderId="13" xfId="0" applyNumberFormat="1" applyFont="1" applyFill="1" applyBorder="1" applyAlignment="1">
      <alignment horizontal="left" vertical="center"/>
    </xf>
    <xf numFmtId="164" fontId="7" fillId="3" borderId="0" xfId="0" applyNumberFormat="1" applyFont="1" applyFill="1" applyAlignment="1">
      <alignment horizontal="left" vertical="center"/>
    </xf>
    <xf numFmtId="164" fontId="7" fillId="3" borderId="14" xfId="0" applyNumberFormat="1" applyFont="1" applyFill="1" applyBorder="1" applyAlignment="1">
      <alignment horizontal="left" vertical="center"/>
    </xf>
    <xf numFmtId="0" fontId="7" fillId="3" borderId="13" xfId="0" applyFont="1" applyFill="1" applyBorder="1" applyAlignment="1">
      <alignment horizontal="left" vertical="center"/>
    </xf>
    <xf numFmtId="0" fontId="8" fillId="3" borderId="16" xfId="0" applyFont="1" applyFill="1" applyBorder="1" applyAlignment="1">
      <alignment horizontal="left" vertical="center"/>
    </xf>
    <xf numFmtId="0" fontId="7" fillId="3" borderId="17" xfId="0" applyFont="1" applyFill="1" applyBorder="1" applyAlignment="1">
      <alignment horizontal="left" vertical="center" wrapText="1"/>
    </xf>
    <xf numFmtId="0" fontId="8" fillId="3" borderId="17" xfId="0" applyFont="1" applyFill="1" applyBorder="1" applyAlignment="1">
      <alignment horizontal="left" vertical="center" wrapText="1"/>
    </xf>
    <xf numFmtId="164" fontId="8" fillId="3" borderId="16" xfId="0" applyNumberFormat="1" applyFont="1" applyFill="1" applyBorder="1" applyAlignment="1">
      <alignment horizontal="left" vertical="center"/>
    </xf>
    <xf numFmtId="164" fontId="8" fillId="3" borderId="17" xfId="0" applyNumberFormat="1" applyFont="1" applyFill="1" applyBorder="1" applyAlignment="1">
      <alignment horizontal="left" vertical="center"/>
    </xf>
    <xf numFmtId="164" fontId="8" fillId="3" borderId="18" xfId="0" applyNumberFormat="1" applyFont="1" applyFill="1" applyBorder="1" applyAlignment="1">
      <alignment horizontal="left" vertical="center"/>
    </xf>
    <xf numFmtId="0" fontId="7" fillId="14" borderId="13" xfId="0" applyFont="1" applyFill="1" applyBorder="1" applyAlignment="1">
      <alignment horizontal="left" vertical="center" wrapText="1"/>
    </xf>
    <xf numFmtId="0" fontId="7" fillId="14" borderId="0" xfId="0" applyFont="1" applyFill="1" applyAlignment="1">
      <alignment horizontal="left" vertical="center" wrapText="1"/>
    </xf>
    <xf numFmtId="164" fontId="7" fillId="14" borderId="13" xfId="0" applyNumberFormat="1" applyFont="1" applyFill="1" applyBorder="1" applyAlignment="1">
      <alignment horizontal="left" vertical="center"/>
    </xf>
    <xf numFmtId="164" fontId="7" fillId="14" borderId="0" xfId="0" applyNumberFormat="1" applyFont="1" applyFill="1" applyAlignment="1">
      <alignment horizontal="left" vertical="center"/>
    </xf>
    <xf numFmtId="164" fontId="7" fillId="14" borderId="14" xfId="0" applyNumberFormat="1" applyFont="1" applyFill="1" applyBorder="1" applyAlignment="1">
      <alignment horizontal="left" vertical="center"/>
    </xf>
    <xf numFmtId="166" fontId="7" fillId="14" borderId="0" xfId="0" applyNumberFormat="1" applyFont="1" applyFill="1" applyAlignment="1">
      <alignment horizontal="left" vertical="center"/>
    </xf>
    <xf numFmtId="0" fontId="8" fillId="14" borderId="16" xfId="0" applyFont="1" applyFill="1" applyBorder="1" applyAlignment="1">
      <alignment horizontal="left" vertical="center"/>
    </xf>
    <xf numFmtId="0" fontId="7" fillId="14" borderId="17" xfId="0" applyFont="1" applyFill="1" applyBorder="1" applyAlignment="1">
      <alignment horizontal="left" vertical="center" wrapText="1"/>
    </xf>
    <xf numFmtId="0" fontId="8" fillId="14" borderId="17" xfId="0" applyFont="1" applyFill="1" applyBorder="1" applyAlignment="1">
      <alignment horizontal="left" vertical="center" wrapText="1"/>
    </xf>
    <xf numFmtId="164" fontId="8" fillId="14" borderId="16" xfId="0" applyNumberFormat="1" applyFont="1" applyFill="1" applyBorder="1" applyAlignment="1">
      <alignment horizontal="left" vertical="center"/>
    </xf>
    <xf numFmtId="164" fontId="8" fillId="14" borderId="17" xfId="0" applyNumberFormat="1" applyFont="1" applyFill="1" applyBorder="1" applyAlignment="1">
      <alignment horizontal="left" vertical="center"/>
    </xf>
    <xf numFmtId="164" fontId="8" fillId="14" borderId="18" xfId="0" applyNumberFormat="1" applyFont="1" applyFill="1" applyBorder="1" applyAlignment="1">
      <alignment horizontal="left" vertical="center"/>
    </xf>
    <xf numFmtId="166" fontId="8" fillId="14" borderId="17" xfId="0" applyNumberFormat="1" applyFont="1" applyFill="1" applyBorder="1" applyAlignment="1">
      <alignment horizontal="left" vertical="center"/>
    </xf>
    <xf numFmtId="0" fontId="7" fillId="14" borderId="13" xfId="0" applyFont="1" applyFill="1" applyBorder="1" applyAlignment="1">
      <alignment horizontal="left" vertical="center"/>
    </xf>
    <xf numFmtId="0" fontId="8" fillId="14" borderId="19" xfId="0" applyFont="1" applyFill="1" applyBorder="1" applyAlignment="1">
      <alignment horizontal="left" vertical="center"/>
    </xf>
    <xf numFmtId="0" fontId="7" fillId="14" borderId="20" xfId="0" applyFont="1" applyFill="1" applyBorder="1" applyAlignment="1">
      <alignment horizontal="left" vertical="center" wrapText="1"/>
    </xf>
    <xf numFmtId="0" fontId="8" fillId="14" borderId="20" xfId="0" applyFont="1" applyFill="1" applyBorder="1" applyAlignment="1">
      <alignment horizontal="left" vertical="center" wrapText="1"/>
    </xf>
    <xf numFmtId="164" fontId="8" fillId="14" borderId="19" xfId="0" applyNumberFormat="1" applyFont="1" applyFill="1" applyBorder="1" applyAlignment="1">
      <alignment horizontal="left" vertical="center"/>
    </xf>
    <xf numFmtId="164" fontId="8" fillId="14" borderId="20" xfId="0" applyNumberFormat="1" applyFont="1" applyFill="1" applyBorder="1" applyAlignment="1">
      <alignment horizontal="left" vertical="center"/>
    </xf>
    <xf numFmtId="164" fontId="8" fillId="14" borderId="21" xfId="0" applyNumberFormat="1" applyFont="1" applyFill="1" applyBorder="1" applyAlignment="1">
      <alignment horizontal="left" vertical="center"/>
    </xf>
    <xf numFmtId="0" fontId="8" fillId="15" borderId="2" xfId="0" applyFont="1" applyFill="1" applyBorder="1" applyAlignment="1">
      <alignment horizontal="left" vertical="center"/>
    </xf>
    <xf numFmtId="0" fontId="8" fillId="15" borderId="3" xfId="0" applyFont="1" applyFill="1" applyBorder="1" applyAlignment="1">
      <alignment horizontal="left" vertical="center"/>
    </xf>
    <xf numFmtId="164" fontId="8" fillId="15" borderId="2" xfId="0" applyNumberFormat="1" applyFont="1" applyFill="1" applyBorder="1" applyAlignment="1">
      <alignment horizontal="left" vertical="center"/>
    </xf>
    <xf numFmtId="164" fontId="8" fillId="15" borderId="3" xfId="0" applyNumberFormat="1" applyFont="1" applyFill="1" applyBorder="1" applyAlignment="1">
      <alignment horizontal="left" vertical="center"/>
    </xf>
    <xf numFmtId="164" fontId="8" fillId="15" borderId="4" xfId="0" applyNumberFormat="1" applyFont="1" applyFill="1" applyBorder="1" applyAlignment="1">
      <alignment horizontal="left" vertical="center"/>
    </xf>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budget.gouv.fr/documentation/documents-budgetaires/exercice-2023/le-projet-de-loi-de-finances-et-les-documents-annexes-pour-2023?docuement_dossier%5B0%5D=programme_nomenclature%3A6635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presse.ademe.fr/wp-content/uploads/2020/10/BUDGET-INITIAL-2021.pdf" TargetMode="External"/><Relationship Id="rId2" Type="http://schemas.openxmlformats.org/officeDocument/2006/relationships/hyperlink" Target="https://presse.ademe.fr/wp-content/uploads/2021/12/ADEME-Budget-initial-2022.pdf" TargetMode="External"/><Relationship Id="rId1" Type="http://schemas.openxmlformats.org/officeDocument/2006/relationships/hyperlink" Target="https://presse.ademe.fr/wp-content/uploads/2020/10/BUDGET-INITIAL-2021.pdf" TargetMode="External"/><Relationship Id="rId6" Type="http://schemas.openxmlformats.org/officeDocument/2006/relationships/printerSettings" Target="../printerSettings/printerSettings1.bin"/><Relationship Id="rId5" Type="http://schemas.openxmlformats.org/officeDocument/2006/relationships/hyperlink" Target="https://www.budget.gouv.fr/documentation/documents-budgetaires/exercice-2023/le-projet-de-loi-de-finances-et-les-documents-annexes-pour-2023?docuement_dossier%5B0%5D=programme_nomenclature%3A66357" TargetMode="External"/><Relationship Id="rId4" Type="http://schemas.openxmlformats.org/officeDocument/2006/relationships/hyperlink" Target="https://presse.ademe.fr/wp-content/uploads/2021/12/ADEME-Budget-initial-2022.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presse.ademe.fr/wp-content/uploads/2020/10/BUDGET-INITIAL-2021.pdf" TargetMode="External"/><Relationship Id="rId2" Type="http://schemas.openxmlformats.org/officeDocument/2006/relationships/hyperlink" Target="https://presse.ademe.fr/wp-content/uploads/2021/12/ADEME-Budget-initial-2022.pdf" TargetMode="External"/><Relationship Id="rId1" Type="http://schemas.openxmlformats.org/officeDocument/2006/relationships/hyperlink" Target="https://presse.ademe.fr/wp-content/uploads/2020/10/BUDGET-INITIAL-2021.pdf" TargetMode="External"/><Relationship Id="rId4" Type="http://schemas.openxmlformats.org/officeDocument/2006/relationships/hyperlink" Target="https://presse.ademe.fr/wp-content/uploads/2021/12/ADEME-Budget-initial-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F246-A666-4143-A098-0542F9B03941}">
  <dimension ref="A1:O30"/>
  <sheetViews>
    <sheetView topLeftCell="A8" zoomScale="70" zoomScaleNormal="70" workbookViewId="0">
      <selection activeCell="K27" sqref="K27:N27"/>
    </sheetView>
  </sheetViews>
  <sheetFormatPr baseColWidth="10" defaultRowHeight="15" x14ac:dyDescent="0.25"/>
  <cols>
    <col min="1" max="1" width="19.85546875" style="34" customWidth="1"/>
    <col min="2" max="2" width="60.28515625" style="84" bestFit="1" customWidth="1"/>
    <col min="3" max="10" width="11.42578125" style="34"/>
    <col min="11" max="14" width="18.42578125" style="34" customWidth="1"/>
    <col min="15" max="15" width="107.140625" style="34" bestFit="1" customWidth="1"/>
    <col min="16" max="16384" width="11.42578125" style="34"/>
  </cols>
  <sheetData>
    <row r="1" spans="1:14" ht="28.5" x14ac:dyDescent="0.25">
      <c r="A1" s="31" t="s">
        <v>79</v>
      </c>
      <c r="B1" s="32"/>
      <c r="C1" s="33"/>
      <c r="D1" s="33"/>
      <c r="E1" s="33"/>
      <c r="F1" s="33"/>
      <c r="G1" s="33"/>
      <c r="H1" s="33"/>
      <c r="I1" s="33"/>
      <c r="J1" s="33"/>
      <c r="K1" s="33"/>
      <c r="L1" s="33"/>
      <c r="M1" s="33"/>
      <c r="N1" s="33"/>
    </row>
    <row r="2" spans="1:14" x14ac:dyDescent="0.25">
      <c r="A2" s="154" t="s">
        <v>91</v>
      </c>
      <c r="B2" s="34"/>
      <c r="C2" s="34" t="s">
        <v>29</v>
      </c>
    </row>
    <row r="3" spans="1:14" x14ac:dyDescent="0.25">
      <c r="B3" s="34"/>
      <c r="C3" s="35" t="s">
        <v>0</v>
      </c>
      <c r="D3" s="36"/>
      <c r="E3" s="36"/>
      <c r="F3" s="37"/>
      <c r="G3" s="35" t="s">
        <v>1</v>
      </c>
      <c r="H3" s="36"/>
      <c r="I3" s="36"/>
      <c r="J3" s="37"/>
      <c r="K3" s="35" t="s">
        <v>2</v>
      </c>
      <c r="L3" s="36"/>
      <c r="M3" s="36"/>
      <c r="N3" s="37"/>
    </row>
    <row r="4" spans="1:14" ht="45" x14ac:dyDescent="0.25">
      <c r="B4" s="34"/>
      <c r="C4" s="4" t="s">
        <v>3</v>
      </c>
      <c r="D4" s="5" t="s">
        <v>4</v>
      </c>
      <c r="E4" s="5" t="s">
        <v>5</v>
      </c>
      <c r="F4" s="3" t="s">
        <v>90</v>
      </c>
      <c r="G4" s="4" t="s">
        <v>3</v>
      </c>
      <c r="H4" s="5" t="s">
        <v>4</v>
      </c>
      <c r="I4" s="5" t="s">
        <v>5</v>
      </c>
      <c r="J4" s="3" t="s">
        <v>90</v>
      </c>
      <c r="K4" s="11" t="s">
        <v>3</v>
      </c>
      <c r="L4" s="12" t="s">
        <v>4</v>
      </c>
      <c r="M4" s="12" t="s">
        <v>5</v>
      </c>
      <c r="N4" s="3" t="s">
        <v>90</v>
      </c>
    </row>
    <row r="5" spans="1:14" x14ac:dyDescent="0.25">
      <c r="A5" s="1" t="s">
        <v>7</v>
      </c>
      <c r="B5" s="38" t="s">
        <v>8</v>
      </c>
      <c r="C5" s="39">
        <v>570</v>
      </c>
      <c r="D5" s="40">
        <v>570</v>
      </c>
      <c r="E5" s="40">
        <v>907</v>
      </c>
      <c r="F5" s="41">
        <v>570</v>
      </c>
      <c r="G5" s="39">
        <v>445.5</v>
      </c>
      <c r="H5" s="40">
        <v>493.3</v>
      </c>
      <c r="I5" s="40">
        <v>547</v>
      </c>
      <c r="J5" s="40">
        <v>577</v>
      </c>
      <c r="K5" s="42" t="s">
        <v>9</v>
      </c>
      <c r="L5" s="43" t="s">
        <v>10</v>
      </c>
      <c r="M5" s="44" t="s">
        <v>92</v>
      </c>
      <c r="N5" s="44" t="s">
        <v>11</v>
      </c>
    </row>
    <row r="6" spans="1:14" x14ac:dyDescent="0.25">
      <c r="A6" s="1"/>
      <c r="B6" s="45" t="s">
        <v>12</v>
      </c>
      <c r="C6" s="46">
        <v>1013</v>
      </c>
      <c r="D6" s="47">
        <v>1013.7</v>
      </c>
      <c r="E6" s="47">
        <v>1046</v>
      </c>
      <c r="F6" s="48">
        <v>1046</v>
      </c>
      <c r="G6" s="46">
        <v>882</v>
      </c>
      <c r="H6" s="47">
        <v>852.9</v>
      </c>
      <c r="I6" s="47">
        <v>902</v>
      </c>
      <c r="J6" s="47">
        <v>906</v>
      </c>
      <c r="K6" s="28" t="s">
        <v>9</v>
      </c>
      <c r="L6" s="29" t="s">
        <v>10</v>
      </c>
      <c r="M6" s="30" t="s">
        <v>92</v>
      </c>
      <c r="N6" s="30" t="s">
        <v>11</v>
      </c>
    </row>
    <row r="7" spans="1:14" x14ac:dyDescent="0.25">
      <c r="A7" s="1"/>
      <c r="B7" s="45" t="s">
        <v>13</v>
      </c>
      <c r="C7" s="46">
        <v>143.6</v>
      </c>
      <c r="D7" s="47">
        <v>149.69999999999999</v>
      </c>
      <c r="E7" s="47">
        <v>150</v>
      </c>
      <c r="F7" s="48">
        <v>150</v>
      </c>
      <c r="G7" s="46">
        <v>109.6</v>
      </c>
      <c r="H7" s="47">
        <v>122.2</v>
      </c>
      <c r="I7" s="47">
        <v>133</v>
      </c>
      <c r="J7" s="47">
        <v>130</v>
      </c>
      <c r="K7" s="28" t="s">
        <v>9</v>
      </c>
      <c r="L7" s="29" t="s">
        <v>10</v>
      </c>
      <c r="M7" s="30" t="s">
        <v>92</v>
      </c>
      <c r="N7" s="30" t="s">
        <v>11</v>
      </c>
    </row>
    <row r="8" spans="1:14" x14ac:dyDescent="0.25">
      <c r="A8" s="1"/>
      <c r="B8" s="45" t="s">
        <v>14</v>
      </c>
      <c r="C8" s="46">
        <v>212</v>
      </c>
      <c r="D8" s="47">
        <v>212</v>
      </c>
      <c r="E8" s="47">
        <v>231.85596899999999</v>
      </c>
      <c r="F8" s="48">
        <v>212</v>
      </c>
      <c r="G8" s="46">
        <v>105.1</v>
      </c>
      <c r="H8" s="47">
        <v>160.6</v>
      </c>
      <c r="I8" s="47">
        <v>153.53943699999999</v>
      </c>
      <c r="J8" s="47">
        <v>163.4</v>
      </c>
      <c r="K8" s="28" t="s">
        <v>9</v>
      </c>
      <c r="L8" s="29" t="s">
        <v>10</v>
      </c>
      <c r="M8" s="30" t="s">
        <v>92</v>
      </c>
      <c r="N8" s="30" t="s">
        <v>11</v>
      </c>
    </row>
    <row r="9" spans="1:14" x14ac:dyDescent="0.25">
      <c r="A9" s="1"/>
      <c r="B9" s="49" t="s">
        <v>15</v>
      </c>
      <c r="C9" s="50">
        <f>SUM(C5:C8)</f>
        <v>1938.6</v>
      </c>
      <c r="D9" s="51">
        <f>SUM(D5:D8)</f>
        <v>1945.4</v>
      </c>
      <c r="E9" s="51">
        <f t="shared" ref="D9:J9" si="0">SUM(E5:E8)</f>
        <v>2334.8559690000002</v>
      </c>
      <c r="F9" s="52">
        <f t="shared" si="0"/>
        <v>1978</v>
      </c>
      <c r="G9" s="50">
        <f t="shared" si="0"/>
        <v>1542.1999999999998</v>
      </c>
      <c r="H9" s="51">
        <f t="shared" si="0"/>
        <v>1629</v>
      </c>
      <c r="I9" s="51">
        <f t="shared" si="0"/>
        <v>1735.5394369999999</v>
      </c>
      <c r="J9" s="51">
        <f t="shared" si="0"/>
        <v>1776.4</v>
      </c>
      <c r="K9" s="53"/>
      <c r="L9" s="54"/>
      <c r="M9" s="54"/>
      <c r="N9" s="55"/>
    </row>
    <row r="10" spans="1:14" x14ac:dyDescent="0.25">
      <c r="A10" s="1"/>
      <c r="B10" s="45" t="s">
        <v>26</v>
      </c>
      <c r="C10" s="46">
        <v>555</v>
      </c>
      <c r="D10" s="47">
        <v>371.9</v>
      </c>
      <c r="E10" s="47">
        <v>0</v>
      </c>
      <c r="F10" s="48">
        <v>0</v>
      </c>
      <c r="G10" s="46">
        <v>9.5</v>
      </c>
      <c r="H10" s="47">
        <v>153.78</v>
      </c>
      <c r="I10" s="47">
        <v>276.07299999999998</v>
      </c>
      <c r="J10" s="47">
        <v>215.370206</v>
      </c>
      <c r="K10" s="28" t="s">
        <v>16</v>
      </c>
      <c r="L10" s="29" t="s">
        <v>17</v>
      </c>
      <c r="M10" s="29" t="s">
        <v>18</v>
      </c>
      <c r="N10" s="30" t="s">
        <v>11</v>
      </c>
    </row>
    <row r="11" spans="1:14" x14ac:dyDescent="0.25">
      <c r="A11" s="1"/>
      <c r="B11" s="21" t="s">
        <v>27</v>
      </c>
      <c r="C11" s="56">
        <v>0</v>
      </c>
      <c r="D11" s="57">
        <v>600</v>
      </c>
      <c r="E11" s="57">
        <v>0</v>
      </c>
      <c r="F11" s="58">
        <v>0</v>
      </c>
      <c r="G11" s="56">
        <v>0</v>
      </c>
      <c r="H11" s="57">
        <v>148.13686799999999</v>
      </c>
      <c r="I11" s="57">
        <v>47.45</v>
      </c>
      <c r="J11" s="57">
        <v>183.3</v>
      </c>
      <c r="K11" s="59"/>
      <c r="L11" s="60"/>
      <c r="M11" s="61" t="s">
        <v>19</v>
      </c>
      <c r="N11" s="62" t="s">
        <v>20</v>
      </c>
    </row>
    <row r="12" spans="1:14" x14ac:dyDescent="0.25">
      <c r="A12" s="13" t="s">
        <v>21</v>
      </c>
      <c r="B12" s="63" t="s">
        <v>22</v>
      </c>
      <c r="C12" s="46">
        <v>2.8401139999999998</v>
      </c>
      <c r="D12" s="47">
        <v>0.60126800000000002</v>
      </c>
      <c r="E12" s="47">
        <v>22.1</v>
      </c>
      <c r="F12" s="48">
        <v>24.1</v>
      </c>
      <c r="G12" s="47">
        <v>0.66398199999999996</v>
      </c>
      <c r="H12" s="47">
        <v>2.546262</v>
      </c>
      <c r="I12" s="47">
        <v>6.5</v>
      </c>
      <c r="J12" s="47">
        <v>8.5</v>
      </c>
      <c r="K12" s="8" t="s">
        <v>84</v>
      </c>
      <c r="L12" s="9"/>
      <c r="M12" s="9"/>
      <c r="N12" s="10"/>
    </row>
    <row r="13" spans="1:14" x14ac:dyDescent="0.25">
      <c r="A13" s="1"/>
      <c r="B13" s="63" t="s">
        <v>28</v>
      </c>
      <c r="C13" s="46">
        <v>230</v>
      </c>
      <c r="D13" s="47">
        <v>1838.02</v>
      </c>
      <c r="E13" s="47">
        <v>212.41249999999999</v>
      </c>
      <c r="F13" s="48">
        <v>0</v>
      </c>
      <c r="G13" s="47">
        <v>0</v>
      </c>
      <c r="H13" s="47">
        <v>252.74719999999999</v>
      </c>
      <c r="I13" s="47">
        <v>380.13049999999998</v>
      </c>
      <c r="J13" s="47">
        <v>246.86240000000001</v>
      </c>
      <c r="K13" s="8"/>
      <c r="L13" s="9"/>
      <c r="M13" s="9"/>
      <c r="N13" s="10"/>
    </row>
    <row r="14" spans="1:14" x14ac:dyDescent="0.25">
      <c r="A14" s="1"/>
      <c r="B14" s="2" t="s">
        <v>23</v>
      </c>
      <c r="C14" s="56">
        <v>0</v>
      </c>
      <c r="D14" s="57">
        <v>0</v>
      </c>
      <c r="E14" s="57">
        <v>0</v>
      </c>
      <c r="F14" s="58">
        <v>2000</v>
      </c>
      <c r="G14" s="57">
        <v>0</v>
      </c>
      <c r="H14" s="57">
        <v>0</v>
      </c>
      <c r="I14" s="57">
        <v>0</v>
      </c>
      <c r="J14" s="57">
        <v>500</v>
      </c>
      <c r="K14" s="64"/>
      <c r="L14" s="65"/>
      <c r="M14" s="65"/>
      <c r="N14" s="62" t="s">
        <v>59</v>
      </c>
    </row>
    <row r="15" spans="1:14" x14ac:dyDescent="0.25">
      <c r="A15" s="148" t="s">
        <v>24</v>
      </c>
      <c r="B15" s="148"/>
      <c r="C15" s="66">
        <f>C9+SUM(C10:C14)</f>
        <v>2726.440114</v>
      </c>
      <c r="D15" s="67">
        <f>D9+SUM(D10:D14)</f>
        <v>4755.9212680000001</v>
      </c>
      <c r="E15" s="67">
        <f t="shared" ref="E15:F15" si="1">E9+SUM(E10:E14)</f>
        <v>2569.368469</v>
      </c>
      <c r="F15" s="68">
        <f>F9+SUM(F10:F14)</f>
        <v>4002.1</v>
      </c>
      <c r="G15" s="67">
        <f>G9+SUM(G10:G14)</f>
        <v>1552.3639819999999</v>
      </c>
      <c r="H15" s="67">
        <f t="shared" ref="H15:J15" si="2">H9+SUM(H10:H14)</f>
        <v>2186.2103299999999</v>
      </c>
      <c r="I15" s="67">
        <f t="shared" si="2"/>
        <v>2445.6929369999998</v>
      </c>
      <c r="J15" s="68">
        <f t="shared" si="2"/>
        <v>2930.4326060000003</v>
      </c>
      <c r="K15" s="69"/>
      <c r="L15" s="69"/>
      <c r="M15" s="69"/>
      <c r="N15" s="70"/>
    </row>
    <row r="16" spans="1:14" x14ac:dyDescent="0.25">
      <c r="A16" s="149" t="s">
        <v>25</v>
      </c>
      <c r="B16" s="150"/>
      <c r="C16" s="151">
        <f>SUM(C12:C14)/C15</f>
        <v>8.5400780601924492E-2</v>
      </c>
      <c r="D16" s="152">
        <f>SUM(D12:D14)/D15</f>
        <v>0.38659623748842931</v>
      </c>
      <c r="E16" s="152">
        <f t="shared" ref="D16:J16" si="3">SUM(E12:E14)/E15</f>
        <v>9.1272428547888432E-2</v>
      </c>
      <c r="F16" s="153">
        <f t="shared" si="3"/>
        <v>0.50575947627495565</v>
      </c>
      <c r="G16" s="152">
        <f t="shared" si="3"/>
        <v>4.2772314205883195E-4</v>
      </c>
      <c r="H16" s="152">
        <f t="shared" si="3"/>
        <v>0.11677442856104335</v>
      </c>
      <c r="I16" s="152">
        <f t="shared" si="3"/>
        <v>0.15808628064087998</v>
      </c>
      <c r="J16" s="153">
        <f t="shared" si="3"/>
        <v>0.25776480866797996</v>
      </c>
      <c r="K16" s="65"/>
      <c r="L16" s="65"/>
      <c r="M16" s="65"/>
      <c r="N16" s="71"/>
    </row>
    <row r="17" spans="1:15" x14ac:dyDescent="0.25">
      <c r="A17" s="72"/>
      <c r="B17" s="72"/>
      <c r="C17" s="72"/>
      <c r="D17" s="72"/>
      <c r="E17" s="72"/>
      <c r="F17" s="72"/>
      <c r="G17" s="72"/>
      <c r="H17" s="72"/>
      <c r="I17" s="72"/>
      <c r="J17" s="72"/>
      <c r="K17" s="72"/>
    </row>
    <row r="18" spans="1:15" x14ac:dyDescent="0.25">
      <c r="A18" s="72"/>
      <c r="B18" s="72"/>
      <c r="C18" s="72"/>
      <c r="D18" s="72"/>
      <c r="E18" s="72"/>
      <c r="F18" s="72"/>
      <c r="G18" s="72"/>
      <c r="H18" s="72"/>
      <c r="I18" s="72"/>
      <c r="J18" s="72"/>
      <c r="K18" s="72"/>
    </row>
    <row r="19" spans="1:15" x14ac:dyDescent="0.25">
      <c r="A19" s="72"/>
      <c r="B19" s="72"/>
      <c r="C19" s="72"/>
      <c r="D19" s="72"/>
      <c r="E19" s="72"/>
      <c r="F19" s="72"/>
      <c r="G19" s="72"/>
      <c r="H19" s="72"/>
      <c r="I19" s="72"/>
      <c r="J19" s="72"/>
      <c r="K19" s="72"/>
    </row>
    <row r="20" spans="1:15" x14ac:dyDescent="0.25">
      <c r="B20" s="72"/>
      <c r="C20" s="72"/>
      <c r="D20" s="72"/>
      <c r="E20" s="72"/>
      <c r="F20" s="72"/>
      <c r="G20" s="72"/>
      <c r="H20" s="72"/>
      <c r="I20" s="72"/>
      <c r="J20" s="72"/>
      <c r="K20" s="72"/>
    </row>
    <row r="21" spans="1:15" ht="28.5" x14ac:dyDescent="0.25">
      <c r="A21" s="73" t="s">
        <v>79</v>
      </c>
      <c r="B21" s="74"/>
      <c r="C21" s="75"/>
      <c r="D21" s="75"/>
      <c r="E21" s="75"/>
      <c r="F21" s="75"/>
      <c r="G21" s="75"/>
      <c r="H21" s="75"/>
      <c r="I21" s="75"/>
      <c r="J21" s="75"/>
      <c r="K21" s="75"/>
      <c r="L21" s="75"/>
      <c r="M21" s="75"/>
      <c r="N21" s="75"/>
    </row>
    <row r="22" spans="1:15" x14ac:dyDescent="0.25">
      <c r="B22" s="34"/>
      <c r="C22" s="34" t="s">
        <v>29</v>
      </c>
    </row>
    <row r="23" spans="1:15" x14ac:dyDescent="0.25">
      <c r="B23" s="34"/>
      <c r="C23" s="35" t="s">
        <v>0</v>
      </c>
      <c r="D23" s="36"/>
      <c r="E23" s="36"/>
      <c r="F23" s="37"/>
      <c r="G23" s="35" t="s">
        <v>80</v>
      </c>
      <c r="H23" s="36"/>
      <c r="I23" s="36"/>
      <c r="J23" s="37"/>
      <c r="K23" s="35" t="s">
        <v>2</v>
      </c>
      <c r="L23" s="36"/>
      <c r="M23" s="36"/>
      <c r="N23" s="36"/>
      <c r="O23" s="147" t="s">
        <v>86</v>
      </c>
    </row>
    <row r="24" spans="1:15" ht="45" x14ac:dyDescent="0.25">
      <c r="B24" s="34"/>
      <c r="C24" s="76" t="s">
        <v>3</v>
      </c>
      <c r="D24" s="61" t="s">
        <v>4</v>
      </c>
      <c r="E24" s="61" t="s">
        <v>5</v>
      </c>
      <c r="F24" s="3" t="s">
        <v>90</v>
      </c>
      <c r="G24" s="76" t="s">
        <v>3</v>
      </c>
      <c r="H24" s="61" t="s">
        <v>4</v>
      </c>
      <c r="I24" s="61" t="s">
        <v>5</v>
      </c>
      <c r="J24" s="3" t="s">
        <v>90</v>
      </c>
      <c r="K24" s="11" t="s">
        <v>3</v>
      </c>
      <c r="L24" s="12" t="s">
        <v>4</v>
      </c>
      <c r="M24" s="12" t="s">
        <v>5</v>
      </c>
      <c r="N24" s="3" t="s">
        <v>90</v>
      </c>
      <c r="O24" s="145"/>
    </row>
    <row r="25" spans="1:15" x14ac:dyDescent="0.25">
      <c r="B25" s="38" t="s">
        <v>28</v>
      </c>
      <c r="C25" s="22">
        <v>230</v>
      </c>
      <c r="D25" s="23">
        <v>1838.02</v>
      </c>
      <c r="E25" s="23">
        <v>212.41249999999999</v>
      </c>
      <c r="F25" s="24">
        <v>0</v>
      </c>
      <c r="G25" s="22">
        <v>0</v>
      </c>
      <c r="H25" s="23">
        <v>252.74719999999999</v>
      </c>
      <c r="I25" s="23">
        <v>380.13049999999998</v>
      </c>
      <c r="J25" s="24">
        <v>246.86240000000001</v>
      </c>
      <c r="K25" s="142" t="s">
        <v>84</v>
      </c>
      <c r="L25" s="143"/>
      <c r="M25" s="143"/>
      <c r="N25" s="143"/>
      <c r="O25" s="145"/>
    </row>
    <row r="26" spans="1:15" x14ac:dyDescent="0.25">
      <c r="B26" s="45" t="s">
        <v>23</v>
      </c>
      <c r="C26" s="22">
        <v>0</v>
      </c>
      <c r="D26" s="23">
        <v>0</v>
      </c>
      <c r="E26" s="23">
        <v>0</v>
      </c>
      <c r="F26" s="24">
        <v>2000</v>
      </c>
      <c r="G26" s="28">
        <v>0</v>
      </c>
      <c r="H26" s="34">
        <v>0</v>
      </c>
      <c r="I26" s="34">
        <v>0</v>
      </c>
      <c r="J26" s="30">
        <v>500</v>
      </c>
      <c r="K26" s="77"/>
      <c r="L26" s="69"/>
      <c r="M26" s="69"/>
      <c r="N26" s="29"/>
      <c r="O26" s="145"/>
    </row>
    <row r="27" spans="1:15" x14ac:dyDescent="0.25">
      <c r="B27" s="78" t="s">
        <v>81</v>
      </c>
      <c r="C27" s="22">
        <v>693</v>
      </c>
      <c r="D27" s="23">
        <v>670</v>
      </c>
      <c r="E27" s="23">
        <v>670</v>
      </c>
      <c r="F27" s="24">
        <v>664</v>
      </c>
      <c r="G27" s="22">
        <v>250.583</v>
      </c>
      <c r="H27" s="23">
        <v>660.18</v>
      </c>
      <c r="I27" s="23">
        <v>657</v>
      </c>
      <c r="J27" s="24">
        <v>663.89200000000005</v>
      </c>
      <c r="K27" s="28" t="s">
        <v>89</v>
      </c>
      <c r="L27" s="29" t="s">
        <v>88</v>
      </c>
      <c r="M27" s="29" t="s">
        <v>88</v>
      </c>
      <c r="N27" s="144" t="s">
        <v>85</v>
      </c>
      <c r="O27" s="145" t="s">
        <v>87</v>
      </c>
    </row>
    <row r="28" spans="1:15" ht="30" x14ac:dyDescent="0.25">
      <c r="B28" s="21" t="s">
        <v>82</v>
      </c>
      <c r="C28" s="22">
        <v>474.84837800000014</v>
      </c>
      <c r="D28" s="23">
        <v>436.57426799999985</v>
      </c>
      <c r="E28" s="23">
        <v>893.72050000000002</v>
      </c>
      <c r="F28" s="24">
        <v>24.099999999999909</v>
      </c>
      <c r="G28" s="25">
        <v>704.19779386000005</v>
      </c>
      <c r="H28" s="26">
        <v>573.35730999999998</v>
      </c>
      <c r="I28" s="26">
        <v>688.9753010899999</v>
      </c>
      <c r="J28" s="27">
        <v>-53.11239999999998</v>
      </c>
      <c r="K28" s="142" t="s">
        <v>84</v>
      </c>
      <c r="L28" s="143"/>
      <c r="M28" s="143"/>
      <c r="N28" s="143"/>
      <c r="O28" s="146"/>
    </row>
    <row r="29" spans="1:15" x14ac:dyDescent="0.25">
      <c r="B29" s="79" t="s">
        <v>57</v>
      </c>
      <c r="C29" s="80">
        <v>1397.8483780000001</v>
      </c>
      <c r="D29" s="81">
        <v>2944.5942679999998</v>
      </c>
      <c r="E29" s="81">
        <v>1776.133</v>
      </c>
      <c r="F29" s="82">
        <v>2688.1</v>
      </c>
      <c r="G29" s="81">
        <v>954.78079386000002</v>
      </c>
      <c r="H29" s="81">
        <v>1486.28451</v>
      </c>
      <c r="I29" s="81">
        <v>1726.1058010899999</v>
      </c>
      <c r="J29" s="82">
        <v>1357.6420000000001</v>
      </c>
      <c r="K29" s="53"/>
      <c r="L29" s="54"/>
      <c r="M29" s="54"/>
      <c r="N29" s="55"/>
    </row>
    <row r="30" spans="1:15" x14ac:dyDescent="0.25">
      <c r="B30" s="83" t="s">
        <v>83</v>
      </c>
    </row>
  </sheetData>
  <mergeCells count="13">
    <mergeCell ref="K28:N28"/>
    <mergeCell ref="A16:B16"/>
    <mergeCell ref="K12:N13"/>
    <mergeCell ref="C23:F23"/>
    <mergeCell ref="G23:J23"/>
    <mergeCell ref="K23:N23"/>
    <mergeCell ref="K25:N25"/>
    <mergeCell ref="C3:F3"/>
    <mergeCell ref="G3:J3"/>
    <mergeCell ref="A5:A11"/>
    <mergeCell ref="A12:A14"/>
    <mergeCell ref="A15:B15"/>
    <mergeCell ref="K3:N3"/>
  </mergeCells>
  <hyperlinks>
    <hyperlink ref="N27" r:id="rId1" xr:uid="{68BE1AC5-C82D-4F7B-8A2A-DCDFFC1723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39E7D-3ED6-4CAA-ADD9-6395ACEEE841}">
  <dimension ref="A1:P20"/>
  <sheetViews>
    <sheetView topLeftCell="B1" workbookViewId="0">
      <pane xSplit="2" ySplit="5" topLeftCell="L6" activePane="bottomRight" state="frozen"/>
      <selection activeCell="B1" sqref="B1"/>
      <selection pane="topRight" activeCell="D1" sqref="D1"/>
      <selection pane="bottomLeft" activeCell="B6" sqref="B6"/>
      <selection pane="bottomRight" activeCell="C8" sqref="C8"/>
    </sheetView>
  </sheetViews>
  <sheetFormatPr baseColWidth="10" defaultRowHeight="15" x14ac:dyDescent="0.25"/>
  <cols>
    <col min="1" max="1" width="11.42578125" style="34"/>
    <col min="2" max="2" width="25.5703125" style="34" customWidth="1"/>
    <col min="3" max="3" width="42.28515625" style="34" customWidth="1"/>
    <col min="4" max="15" width="11.42578125" style="34"/>
    <col min="16" max="16" width="62.140625" style="141" customWidth="1"/>
    <col min="17" max="16384" width="11.42578125" style="34"/>
  </cols>
  <sheetData>
    <row r="1" spans="1:16" ht="18.75" x14ac:dyDescent="0.25">
      <c r="A1" s="85" t="s">
        <v>75</v>
      </c>
      <c r="B1" s="75"/>
      <c r="C1" s="75"/>
      <c r="D1" s="75"/>
      <c r="E1" s="75"/>
      <c r="F1" s="75"/>
      <c r="G1" s="75"/>
      <c r="H1" s="75"/>
      <c r="I1" s="75"/>
      <c r="J1" s="75"/>
      <c r="K1" s="75"/>
      <c r="L1" s="75"/>
      <c r="M1" s="75"/>
      <c r="N1" s="75"/>
      <c r="O1" s="75"/>
    </row>
    <row r="2" spans="1:16" x14ac:dyDescent="0.25">
      <c r="A2" s="86" t="s">
        <v>30</v>
      </c>
      <c r="D2" s="87"/>
      <c r="E2" s="87"/>
      <c r="F2" s="87"/>
      <c r="G2" s="87"/>
      <c r="H2" s="87"/>
      <c r="I2" s="87"/>
      <c r="J2" s="87"/>
      <c r="K2" s="87"/>
    </row>
    <row r="3" spans="1:16" x14ac:dyDescent="0.25">
      <c r="D3" s="88" t="s">
        <v>31</v>
      </c>
      <c r="E3" s="89"/>
      <c r="F3" s="89"/>
      <c r="G3" s="89"/>
      <c r="H3" s="89"/>
      <c r="I3" s="89"/>
      <c r="J3" s="89"/>
      <c r="K3" s="90"/>
    </row>
    <row r="4" spans="1:16" x14ac:dyDescent="0.25">
      <c r="A4" s="42"/>
      <c r="B4" s="91"/>
      <c r="C4" s="92"/>
      <c r="D4" s="93" t="s">
        <v>32</v>
      </c>
      <c r="E4" s="94"/>
      <c r="F4" s="94"/>
      <c r="G4" s="95"/>
      <c r="H4" s="93" t="s">
        <v>33</v>
      </c>
      <c r="I4" s="94"/>
      <c r="J4" s="94"/>
      <c r="K4" s="95"/>
      <c r="L4" s="164" t="s">
        <v>2</v>
      </c>
      <c r="M4" s="165"/>
      <c r="N4" s="165"/>
      <c r="O4" s="165"/>
      <c r="P4" s="169" t="s">
        <v>86</v>
      </c>
    </row>
    <row r="5" spans="1:16" x14ac:dyDescent="0.25">
      <c r="A5" s="88" t="s">
        <v>34</v>
      </c>
      <c r="B5" s="99" t="s">
        <v>35</v>
      </c>
      <c r="C5" s="100" t="s">
        <v>36</v>
      </c>
      <c r="D5" s="101" t="s">
        <v>37</v>
      </c>
      <c r="E5" s="101" t="s">
        <v>4</v>
      </c>
      <c r="F5" s="101" t="s">
        <v>5</v>
      </c>
      <c r="G5" s="101" t="s">
        <v>6</v>
      </c>
      <c r="H5" s="101" t="s">
        <v>37</v>
      </c>
      <c r="I5" s="101" t="s">
        <v>4</v>
      </c>
      <c r="J5" s="101" t="s">
        <v>5</v>
      </c>
      <c r="K5" s="101" t="s">
        <v>6</v>
      </c>
      <c r="L5" s="14" t="s">
        <v>3</v>
      </c>
      <c r="M5" s="15" t="s">
        <v>4</v>
      </c>
      <c r="N5" s="15" t="s">
        <v>5</v>
      </c>
      <c r="O5" s="15" t="s">
        <v>6</v>
      </c>
      <c r="P5" s="171"/>
    </row>
    <row r="6" spans="1:16" ht="25.5" x14ac:dyDescent="0.25">
      <c r="A6" s="102" t="s">
        <v>38</v>
      </c>
      <c r="B6" s="103" t="s">
        <v>39</v>
      </c>
      <c r="C6" s="104" t="s">
        <v>40</v>
      </c>
      <c r="D6" s="105">
        <v>0</v>
      </c>
      <c r="E6" s="106">
        <v>0</v>
      </c>
      <c r="F6" s="106">
        <v>15.600000000000001</v>
      </c>
      <c r="G6" s="107">
        <v>15.600000000000001</v>
      </c>
      <c r="H6" s="105">
        <v>0</v>
      </c>
      <c r="I6" s="106">
        <v>0</v>
      </c>
      <c r="J6" s="106">
        <v>0</v>
      </c>
      <c r="K6" s="107">
        <v>0</v>
      </c>
      <c r="L6" s="166" t="s">
        <v>115</v>
      </c>
      <c r="M6" s="167"/>
      <c r="N6" s="167"/>
      <c r="O6" s="167"/>
      <c r="P6" s="170" t="s">
        <v>93</v>
      </c>
    </row>
    <row r="7" spans="1:16" ht="25.5" x14ac:dyDescent="0.25">
      <c r="A7" s="108"/>
      <c r="B7" s="103" t="s">
        <v>41</v>
      </c>
      <c r="C7" s="104" t="s">
        <v>42</v>
      </c>
      <c r="D7" s="105">
        <v>0</v>
      </c>
      <c r="E7" s="106">
        <v>50</v>
      </c>
      <c r="F7" s="106">
        <v>50</v>
      </c>
      <c r="G7" s="107">
        <v>0</v>
      </c>
      <c r="H7" s="105">
        <v>0</v>
      </c>
      <c r="I7" s="106">
        <v>25</v>
      </c>
      <c r="J7" s="106">
        <v>25</v>
      </c>
      <c r="K7" s="107">
        <v>37.25</v>
      </c>
      <c r="L7" s="156"/>
      <c r="M7" s="157" t="s">
        <v>99</v>
      </c>
      <c r="N7" s="141" t="s">
        <v>97</v>
      </c>
      <c r="O7" s="141" t="s">
        <v>96</v>
      </c>
      <c r="P7" s="170" t="s">
        <v>98</v>
      </c>
    </row>
    <row r="8" spans="1:16" ht="25.5" x14ac:dyDescent="0.25">
      <c r="A8" s="108"/>
      <c r="B8" s="103"/>
      <c r="C8" s="104" t="s">
        <v>43</v>
      </c>
      <c r="D8" s="105">
        <v>0</v>
      </c>
      <c r="E8" s="106">
        <v>944</v>
      </c>
      <c r="F8" s="106">
        <v>0</v>
      </c>
      <c r="G8" s="107">
        <v>0</v>
      </c>
      <c r="H8" s="105">
        <v>0</v>
      </c>
      <c r="I8" s="106">
        <v>91</v>
      </c>
      <c r="J8" s="106">
        <v>158.75</v>
      </c>
      <c r="K8" s="107">
        <v>148</v>
      </c>
      <c r="L8" s="156"/>
      <c r="M8" s="157" t="s">
        <v>99</v>
      </c>
      <c r="N8" s="157" t="s">
        <v>95</v>
      </c>
      <c r="O8" s="157" t="s">
        <v>94</v>
      </c>
      <c r="P8" s="170"/>
    </row>
    <row r="9" spans="1:16" x14ac:dyDescent="0.2">
      <c r="A9" s="109" t="s">
        <v>44</v>
      </c>
      <c r="B9" s="110" t="s">
        <v>107</v>
      </c>
      <c r="C9" s="111" t="s">
        <v>46</v>
      </c>
      <c r="D9" s="112">
        <v>45.458075000000001</v>
      </c>
      <c r="E9" s="113">
        <v>45.5</v>
      </c>
      <c r="F9" s="113">
        <v>48.1</v>
      </c>
      <c r="G9" s="114" t="s">
        <v>109</v>
      </c>
      <c r="H9" s="112">
        <v>25.976953860000002</v>
      </c>
      <c r="I9" s="113">
        <v>5.915</v>
      </c>
      <c r="J9" s="113">
        <v>31.843947589999999</v>
      </c>
      <c r="K9" s="114" t="s">
        <v>109</v>
      </c>
      <c r="L9" s="159" t="s">
        <v>103</v>
      </c>
      <c r="M9" s="160" t="s">
        <v>100</v>
      </c>
      <c r="N9" s="160" t="s">
        <v>101</v>
      </c>
      <c r="O9" s="141" t="s">
        <v>109</v>
      </c>
      <c r="P9" s="170" t="s">
        <v>102</v>
      </c>
    </row>
    <row r="10" spans="1:16" ht="51" x14ac:dyDescent="0.25">
      <c r="A10" s="115"/>
      <c r="B10" s="110" t="s">
        <v>41</v>
      </c>
      <c r="C10" s="111" t="s">
        <v>47</v>
      </c>
      <c r="D10" s="112">
        <v>2.8401139999999998</v>
      </c>
      <c r="E10" s="113">
        <v>0.60126800000000002</v>
      </c>
      <c r="F10" s="113">
        <v>6.5</v>
      </c>
      <c r="G10" s="114">
        <v>8.5</v>
      </c>
      <c r="H10" s="112">
        <v>0.66398199999999996</v>
      </c>
      <c r="I10" s="113">
        <v>2.546262</v>
      </c>
      <c r="J10" s="113">
        <v>6.5</v>
      </c>
      <c r="K10" s="114">
        <v>8.5</v>
      </c>
      <c r="L10" s="159" t="s">
        <v>105</v>
      </c>
      <c r="M10" s="157" t="s">
        <v>105</v>
      </c>
      <c r="N10" s="157" t="s">
        <v>5</v>
      </c>
      <c r="O10" s="157" t="s">
        <v>104</v>
      </c>
      <c r="P10" s="170"/>
    </row>
    <row r="11" spans="1:16" x14ac:dyDescent="0.2">
      <c r="A11" s="116" t="s">
        <v>48</v>
      </c>
      <c r="B11" s="117" t="s">
        <v>107</v>
      </c>
      <c r="C11" s="118" t="s">
        <v>49</v>
      </c>
      <c r="D11" s="119">
        <v>34.920189000000001</v>
      </c>
      <c r="E11" s="120">
        <v>72.5</v>
      </c>
      <c r="F11" s="120">
        <v>63.762999999999998</v>
      </c>
      <c r="G11" s="121" t="s">
        <v>109</v>
      </c>
      <c r="H11" s="119">
        <v>4.8236970000000001</v>
      </c>
      <c r="I11" s="120">
        <v>23.75</v>
      </c>
      <c r="J11" s="120">
        <v>28.381853500000002</v>
      </c>
      <c r="K11" s="121" t="s">
        <v>109</v>
      </c>
      <c r="L11" s="159" t="s">
        <v>108</v>
      </c>
      <c r="M11" s="160" t="s">
        <v>100</v>
      </c>
      <c r="N11" s="160" t="s">
        <v>101</v>
      </c>
      <c r="O11" s="157" t="s">
        <v>109</v>
      </c>
      <c r="P11" s="170" t="s">
        <v>106</v>
      </c>
    </row>
    <row r="12" spans="1:16" ht="38.25" x14ac:dyDescent="0.25">
      <c r="A12" s="122"/>
      <c r="B12" s="117" t="s">
        <v>50</v>
      </c>
      <c r="C12" s="118" t="s">
        <v>51</v>
      </c>
      <c r="D12" s="119">
        <v>71</v>
      </c>
      <c r="E12" s="120">
        <v>168</v>
      </c>
      <c r="F12" s="120">
        <v>158.1</v>
      </c>
      <c r="G12" s="121" t="s">
        <v>109</v>
      </c>
      <c r="H12" s="119">
        <v>4.3259780000000001</v>
      </c>
      <c r="I12" s="120">
        <v>29.74</v>
      </c>
      <c r="J12" s="120">
        <v>50.1</v>
      </c>
      <c r="K12" s="121" t="s">
        <v>109</v>
      </c>
      <c r="L12" s="159" t="s">
        <v>112</v>
      </c>
      <c r="M12" s="157" t="s">
        <v>110</v>
      </c>
      <c r="N12" s="157" t="s">
        <v>111</v>
      </c>
      <c r="O12" s="141" t="s">
        <v>109</v>
      </c>
      <c r="P12" s="170"/>
    </row>
    <row r="13" spans="1:16" x14ac:dyDescent="0.25">
      <c r="A13" s="122"/>
      <c r="B13" s="117"/>
      <c r="C13" s="118" t="s">
        <v>52</v>
      </c>
      <c r="D13" s="119">
        <v>0</v>
      </c>
      <c r="E13" s="120">
        <v>81.093000000000004</v>
      </c>
      <c r="F13" s="120">
        <v>67.62</v>
      </c>
      <c r="G13" s="121" t="s">
        <v>109</v>
      </c>
      <c r="H13" s="119">
        <v>396.90000000000003</v>
      </c>
      <c r="I13" s="120">
        <v>276.60000000000002</v>
      </c>
      <c r="J13" s="120">
        <v>263.19</v>
      </c>
      <c r="K13" s="121" t="s">
        <v>109</v>
      </c>
      <c r="L13" s="159" t="s">
        <v>112</v>
      </c>
      <c r="M13" s="157"/>
      <c r="N13" s="157" t="s">
        <v>113</v>
      </c>
      <c r="O13" s="157" t="s">
        <v>109</v>
      </c>
      <c r="P13" s="170"/>
    </row>
    <row r="14" spans="1:16" x14ac:dyDescent="0.25">
      <c r="A14" s="122"/>
      <c r="B14" s="117"/>
      <c r="C14" s="118" t="s">
        <v>53</v>
      </c>
      <c r="D14" s="119">
        <v>550.63</v>
      </c>
      <c r="E14" s="120">
        <v>912.90000000000009</v>
      </c>
      <c r="F14" s="120">
        <v>696.45</v>
      </c>
      <c r="G14" s="121" t="s">
        <v>109</v>
      </c>
      <c r="H14" s="119">
        <v>271.507183</v>
      </c>
      <c r="I14" s="120">
        <v>371.553248</v>
      </c>
      <c r="J14" s="120">
        <v>505.34</v>
      </c>
      <c r="K14" s="121" t="s">
        <v>109</v>
      </c>
      <c r="L14" s="159" t="s">
        <v>112</v>
      </c>
      <c r="M14" s="157"/>
      <c r="N14" s="157" t="s">
        <v>113</v>
      </c>
      <c r="O14" s="157" t="s">
        <v>109</v>
      </c>
      <c r="P14" s="170"/>
    </row>
    <row r="15" spans="1:16" x14ac:dyDescent="0.25">
      <c r="A15" s="122"/>
      <c r="B15" s="117" t="s">
        <v>41</v>
      </c>
      <c r="C15" s="118" t="s">
        <v>54</v>
      </c>
      <c r="D15" s="119">
        <v>693</v>
      </c>
      <c r="E15" s="120">
        <v>670</v>
      </c>
      <c r="F15" s="120">
        <v>670</v>
      </c>
      <c r="G15" s="121">
        <v>664</v>
      </c>
      <c r="H15" s="119">
        <v>250.583</v>
      </c>
      <c r="I15" s="120">
        <v>660.18</v>
      </c>
      <c r="J15" s="120">
        <v>657</v>
      </c>
      <c r="K15" s="121">
        <v>663.89200000000005</v>
      </c>
      <c r="L15" s="159" t="s">
        <v>89</v>
      </c>
      <c r="M15" s="157" t="s">
        <v>88</v>
      </c>
      <c r="N15" s="157" t="s">
        <v>88</v>
      </c>
      <c r="O15" s="144" t="s">
        <v>85</v>
      </c>
      <c r="P15" s="170"/>
    </row>
    <row r="16" spans="1:16" x14ac:dyDescent="0.25">
      <c r="A16" s="123" t="s">
        <v>55</v>
      </c>
      <c r="B16" s="124" t="s">
        <v>41</v>
      </c>
      <c r="C16" s="125" t="s">
        <v>56</v>
      </c>
      <c r="D16" s="126">
        <v>0</v>
      </c>
      <c r="E16" s="127">
        <v>0</v>
      </c>
      <c r="F16" s="127">
        <v>0</v>
      </c>
      <c r="G16" s="128">
        <v>2000</v>
      </c>
      <c r="H16" s="126">
        <v>0</v>
      </c>
      <c r="I16" s="127">
        <v>0</v>
      </c>
      <c r="J16" s="127">
        <v>0</v>
      </c>
      <c r="K16" s="128">
        <v>500</v>
      </c>
      <c r="L16" s="161"/>
      <c r="M16" s="162"/>
      <c r="N16" s="162"/>
      <c r="O16" s="168" t="s">
        <v>114</v>
      </c>
      <c r="P16" s="171"/>
    </row>
    <row r="17" spans="1:11" ht="25.5" x14ac:dyDescent="0.25">
      <c r="A17" s="129" t="s">
        <v>57</v>
      </c>
      <c r="B17" s="130"/>
      <c r="C17" s="130"/>
      <c r="D17" s="131">
        <v>1397.8483780000001</v>
      </c>
      <c r="E17" s="132">
        <v>2944.5942679999998</v>
      </c>
      <c r="F17" s="132">
        <v>1776.133</v>
      </c>
      <c r="G17" s="172" t="s">
        <v>118</v>
      </c>
      <c r="H17" s="132">
        <v>954.78079386000002</v>
      </c>
      <c r="I17" s="132">
        <v>1486.28451</v>
      </c>
      <c r="J17" s="132">
        <v>1726.1058010899999</v>
      </c>
      <c r="K17" s="172" t="s">
        <v>119</v>
      </c>
    </row>
    <row r="18" spans="1:11" x14ac:dyDescent="0.25">
      <c r="A18" s="133"/>
      <c r="B18" s="134"/>
      <c r="C18" s="135" t="s">
        <v>60</v>
      </c>
      <c r="D18" s="136">
        <v>230</v>
      </c>
      <c r="E18" s="137">
        <v>1838.02</v>
      </c>
      <c r="F18" s="138">
        <v>212.41249999999999</v>
      </c>
      <c r="G18" s="139">
        <v>0</v>
      </c>
      <c r="H18" s="138">
        <v>0</v>
      </c>
      <c r="I18" s="138">
        <v>252.74719999999999</v>
      </c>
      <c r="J18" s="138">
        <v>380.13049999999998</v>
      </c>
      <c r="K18" s="139">
        <v>246.86240000000001</v>
      </c>
    </row>
    <row r="19" spans="1:11" x14ac:dyDescent="0.25">
      <c r="C19" s="6" t="s">
        <v>58</v>
      </c>
    </row>
    <row r="20" spans="1:11" x14ac:dyDescent="0.25">
      <c r="C20" s="6" t="s">
        <v>61</v>
      </c>
    </row>
  </sheetData>
  <mergeCells count="4">
    <mergeCell ref="D4:G4"/>
    <mergeCell ref="H4:K4"/>
    <mergeCell ref="L4:O4"/>
    <mergeCell ref="L6:O6"/>
  </mergeCells>
  <hyperlinks>
    <hyperlink ref="M9" r:id="rId1" xr:uid="{DD15E562-08D1-45FD-A4CB-349868B6BF87}"/>
    <hyperlink ref="N9" r:id="rId2" xr:uid="{F53DA311-6F31-423C-815C-BAEAEC456597}"/>
    <hyperlink ref="M11" r:id="rId3" xr:uid="{C50A5602-F604-4405-8479-7865A5B39D4D}"/>
    <hyperlink ref="N11" r:id="rId4" xr:uid="{01A57555-5A1A-4200-B3AA-6A9418D2FCDF}"/>
    <hyperlink ref="O15" r:id="rId5" xr:uid="{1B14984B-3AC6-46ED-90B2-10F5325AE005}"/>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6E291-202F-4DDA-B9A7-ACB0ECB6E3EA}">
  <dimension ref="A1:P17"/>
  <sheetViews>
    <sheetView tabSelected="1" workbookViewId="0">
      <pane xSplit="3" ySplit="5" topLeftCell="D6" activePane="bottomRight" state="frozen"/>
      <selection pane="topRight" activeCell="D1" sqref="D1"/>
      <selection pane="bottomLeft" activeCell="A6" sqref="A6"/>
      <selection pane="bottomRight" activeCell="C10" sqref="C10"/>
    </sheetView>
  </sheetViews>
  <sheetFormatPr baseColWidth="10" defaultRowHeight="15" x14ac:dyDescent="0.25"/>
  <cols>
    <col min="1" max="1" width="11.42578125" style="34"/>
    <col min="2" max="2" width="30.42578125" style="34" customWidth="1"/>
    <col min="3" max="3" width="48.7109375" style="34" customWidth="1"/>
    <col min="4" max="15" width="11.42578125" style="34"/>
    <col min="16" max="16" width="53.140625" style="34" bestFit="1" customWidth="1"/>
    <col min="17" max="16384" width="11.42578125" style="34"/>
  </cols>
  <sheetData>
    <row r="1" spans="1:16" ht="18.75" x14ac:dyDescent="0.25">
      <c r="A1" s="85" t="s">
        <v>76</v>
      </c>
      <c r="B1" s="75"/>
      <c r="C1" s="75"/>
      <c r="D1" s="75"/>
      <c r="E1" s="75"/>
      <c r="F1" s="75"/>
      <c r="G1" s="75"/>
      <c r="H1" s="75"/>
      <c r="I1" s="75"/>
      <c r="J1" s="75"/>
      <c r="K1" s="75"/>
      <c r="L1" s="75"/>
      <c r="M1" s="75"/>
      <c r="N1" s="75"/>
      <c r="O1" s="75"/>
    </row>
    <row r="3" spans="1:16" x14ac:dyDescent="0.25">
      <c r="A3" s="155"/>
      <c r="B3" s="91"/>
      <c r="C3" s="91"/>
      <c r="D3" s="88" t="s">
        <v>29</v>
      </c>
      <c r="E3" s="99"/>
      <c r="F3" s="99"/>
      <c r="G3" s="99"/>
      <c r="H3" s="99"/>
      <c r="I3" s="99"/>
      <c r="J3" s="99"/>
      <c r="K3" s="100"/>
    </row>
    <row r="4" spans="1:16" x14ac:dyDescent="0.25">
      <c r="A4" s="159"/>
      <c r="B4" s="141"/>
      <c r="C4" s="141"/>
      <c r="D4" s="93" t="s">
        <v>32</v>
      </c>
      <c r="E4" s="94"/>
      <c r="F4" s="94"/>
      <c r="G4" s="95"/>
      <c r="H4" s="94" t="s">
        <v>33</v>
      </c>
      <c r="I4" s="94"/>
      <c r="J4" s="94"/>
      <c r="K4" s="95"/>
      <c r="L4" s="96" t="s">
        <v>2</v>
      </c>
      <c r="M4" s="97"/>
      <c r="N4" s="97"/>
      <c r="O4" s="98"/>
      <c r="P4" s="169" t="s">
        <v>86</v>
      </c>
    </row>
    <row r="5" spans="1:16" x14ac:dyDescent="0.25">
      <c r="A5" s="178" t="s">
        <v>34</v>
      </c>
      <c r="B5" s="179" t="s">
        <v>62</v>
      </c>
      <c r="C5" s="179" t="s">
        <v>36</v>
      </c>
      <c r="D5" s="19" t="s">
        <v>37</v>
      </c>
      <c r="E5" s="19" t="s">
        <v>4</v>
      </c>
      <c r="F5" s="19" t="s">
        <v>5</v>
      </c>
      <c r="G5" s="19" t="s">
        <v>6</v>
      </c>
      <c r="H5" s="20" t="s">
        <v>37</v>
      </c>
      <c r="I5" s="19" t="s">
        <v>4</v>
      </c>
      <c r="J5" s="19" t="s">
        <v>5</v>
      </c>
      <c r="K5" s="19" t="s">
        <v>6</v>
      </c>
      <c r="L5" s="16" t="s">
        <v>3</v>
      </c>
      <c r="M5" s="17" t="s">
        <v>4</v>
      </c>
      <c r="N5" s="17" t="s">
        <v>5</v>
      </c>
      <c r="O5" s="18" t="s">
        <v>6</v>
      </c>
      <c r="P5" s="171"/>
    </row>
    <row r="6" spans="1:16" ht="25.5" x14ac:dyDescent="0.25">
      <c r="A6" s="180" t="s">
        <v>38</v>
      </c>
      <c r="B6" s="181" t="s">
        <v>45</v>
      </c>
      <c r="C6" s="181" t="s">
        <v>63</v>
      </c>
      <c r="D6" s="182">
        <v>4.4618872000000005</v>
      </c>
      <c r="E6" s="183">
        <v>4.2</v>
      </c>
      <c r="F6" s="183">
        <v>3.6</v>
      </c>
      <c r="G6" s="184">
        <v>0</v>
      </c>
      <c r="H6" s="183">
        <v>8.5640376000000007</v>
      </c>
      <c r="I6" s="183">
        <v>0.84000000000000008</v>
      </c>
      <c r="J6" s="183">
        <v>4.3745092000000003</v>
      </c>
      <c r="K6" s="184" t="s">
        <v>109</v>
      </c>
      <c r="L6" s="159" t="s">
        <v>108</v>
      </c>
      <c r="M6" s="177" t="s">
        <v>100</v>
      </c>
      <c r="N6" s="177" t="s">
        <v>101</v>
      </c>
      <c r="O6" s="158" t="s">
        <v>109</v>
      </c>
      <c r="P6" s="170" t="s">
        <v>116</v>
      </c>
    </row>
    <row r="7" spans="1:16" x14ac:dyDescent="0.25">
      <c r="A7" s="185" t="s">
        <v>64</v>
      </c>
      <c r="B7" s="186"/>
      <c r="C7" s="187"/>
      <c r="D7" s="188">
        <v>4.4618872000000005</v>
      </c>
      <c r="E7" s="189">
        <v>4.2</v>
      </c>
      <c r="F7" s="189">
        <v>3.6</v>
      </c>
      <c r="G7" s="190">
        <v>0</v>
      </c>
      <c r="H7" s="189">
        <v>8.5640376000000007</v>
      </c>
      <c r="I7" s="189">
        <v>0.84000000000000008</v>
      </c>
      <c r="J7" s="189">
        <v>4.3745092000000003</v>
      </c>
      <c r="K7" s="190">
        <v>0</v>
      </c>
      <c r="L7" s="159"/>
      <c r="M7" s="157"/>
      <c r="N7" s="157"/>
      <c r="O7" s="158"/>
      <c r="P7" s="170"/>
    </row>
    <row r="8" spans="1:16" x14ac:dyDescent="0.25">
      <c r="A8" s="191" t="s">
        <v>55</v>
      </c>
      <c r="B8" s="7" t="s">
        <v>45</v>
      </c>
      <c r="C8" s="7" t="s">
        <v>65</v>
      </c>
      <c r="D8" s="192">
        <v>13.163035859999999</v>
      </c>
      <c r="E8" s="193">
        <v>21.824000000000002</v>
      </c>
      <c r="F8" s="193">
        <v>21.7</v>
      </c>
      <c r="G8" s="194">
        <v>0</v>
      </c>
      <c r="H8" s="193">
        <v>10.924090619999999</v>
      </c>
      <c r="I8" s="193">
        <v>13.530880000000002</v>
      </c>
      <c r="J8" s="193">
        <v>13.286781040000001</v>
      </c>
      <c r="K8" s="194" t="s">
        <v>109</v>
      </c>
      <c r="L8" s="159" t="s">
        <v>108</v>
      </c>
      <c r="M8" s="177" t="s">
        <v>100</v>
      </c>
      <c r="N8" s="177" t="s">
        <v>101</v>
      </c>
      <c r="O8" s="158" t="s">
        <v>109</v>
      </c>
      <c r="P8" s="170" t="s">
        <v>117</v>
      </c>
    </row>
    <row r="9" spans="1:16" ht="25.5" x14ac:dyDescent="0.25">
      <c r="A9" s="195"/>
      <c r="B9" s="7" t="s">
        <v>66</v>
      </c>
      <c r="C9" s="7" t="s">
        <v>67</v>
      </c>
      <c r="D9" s="192">
        <v>0</v>
      </c>
      <c r="E9" s="193">
        <v>0</v>
      </c>
      <c r="F9" s="193">
        <v>0</v>
      </c>
      <c r="G9" s="194">
        <v>0</v>
      </c>
      <c r="H9" s="193">
        <v>0</v>
      </c>
      <c r="I9" s="193">
        <v>3.7199999999999998</v>
      </c>
      <c r="J9" s="193">
        <v>3.7199999999999998</v>
      </c>
      <c r="K9" s="194">
        <v>0</v>
      </c>
      <c r="L9" s="173" t="s">
        <v>121</v>
      </c>
      <c r="M9" s="174"/>
      <c r="N9" s="174"/>
      <c r="O9" s="175"/>
      <c r="P9" s="170" t="s">
        <v>120</v>
      </c>
    </row>
    <row r="10" spans="1:16" x14ac:dyDescent="0.25">
      <c r="A10" s="196" t="s">
        <v>68</v>
      </c>
      <c r="B10" s="197"/>
      <c r="C10" s="198"/>
      <c r="D10" s="199">
        <v>13.163035859999999</v>
      </c>
      <c r="E10" s="200">
        <v>21.824000000000002</v>
      </c>
      <c r="F10" s="200">
        <v>21.7</v>
      </c>
      <c r="G10" s="201">
        <v>0</v>
      </c>
      <c r="H10" s="200">
        <v>10.924090619999999</v>
      </c>
      <c r="I10" s="200">
        <v>17.250880000000002</v>
      </c>
      <c r="J10" s="200">
        <v>17.00678104</v>
      </c>
      <c r="K10" s="201">
        <v>0</v>
      </c>
      <c r="L10" s="159"/>
      <c r="M10" s="157"/>
      <c r="N10" s="157"/>
      <c r="O10" s="158"/>
      <c r="P10" s="170"/>
    </row>
    <row r="11" spans="1:16" ht="38.25" x14ac:dyDescent="0.25">
      <c r="A11" s="202" t="s">
        <v>122</v>
      </c>
      <c r="B11" s="203" t="s">
        <v>66</v>
      </c>
      <c r="C11" s="203" t="s">
        <v>69</v>
      </c>
      <c r="D11" s="204">
        <v>0</v>
      </c>
      <c r="E11" s="205">
        <v>0.24500000000000002</v>
      </c>
      <c r="F11" s="205">
        <v>0</v>
      </c>
      <c r="G11" s="206">
        <v>0</v>
      </c>
      <c r="H11" s="205">
        <v>0</v>
      </c>
      <c r="I11" s="207">
        <v>0.24500000000000002</v>
      </c>
      <c r="J11" s="205">
        <v>0</v>
      </c>
      <c r="K11" s="206">
        <v>0</v>
      </c>
      <c r="L11" s="173" t="s">
        <v>124</v>
      </c>
      <c r="M11" s="174"/>
      <c r="N11" s="174"/>
      <c r="O11" s="175"/>
      <c r="P11" s="170" t="s">
        <v>123</v>
      </c>
    </row>
    <row r="12" spans="1:16" x14ac:dyDescent="0.25">
      <c r="A12" s="208" t="s">
        <v>70</v>
      </c>
      <c r="B12" s="209"/>
      <c r="C12" s="210"/>
      <c r="D12" s="211">
        <v>0</v>
      </c>
      <c r="E12" s="212">
        <v>0.24500000000000002</v>
      </c>
      <c r="F12" s="212">
        <v>0</v>
      </c>
      <c r="G12" s="213">
        <v>0</v>
      </c>
      <c r="H12" s="212">
        <v>0</v>
      </c>
      <c r="I12" s="214">
        <v>0.24500000000000002</v>
      </c>
      <c r="J12" s="212">
        <v>0</v>
      </c>
      <c r="K12" s="213">
        <v>0</v>
      </c>
      <c r="L12" s="159"/>
      <c r="M12" s="157"/>
      <c r="N12" s="157"/>
      <c r="O12" s="158"/>
      <c r="P12" s="170"/>
    </row>
    <row r="13" spans="1:16" x14ac:dyDescent="0.25">
      <c r="A13" s="215" t="s">
        <v>71</v>
      </c>
      <c r="B13" s="203" t="s">
        <v>41</v>
      </c>
      <c r="C13" s="203" t="s">
        <v>72</v>
      </c>
      <c r="D13" s="204">
        <v>0</v>
      </c>
      <c r="E13" s="205">
        <v>135.19999999999999</v>
      </c>
      <c r="F13" s="205">
        <v>0</v>
      </c>
      <c r="G13" s="206">
        <v>0</v>
      </c>
      <c r="H13" s="205">
        <v>0</v>
      </c>
      <c r="I13" s="205">
        <v>33.799999999999997</v>
      </c>
      <c r="J13" s="205">
        <v>110</v>
      </c>
      <c r="K13" s="206">
        <v>0</v>
      </c>
      <c r="L13" s="156"/>
      <c r="M13" s="157" t="s">
        <v>125</v>
      </c>
      <c r="N13" s="157" t="s">
        <v>95</v>
      </c>
      <c r="O13" s="158" t="s">
        <v>94</v>
      </c>
      <c r="P13" s="170"/>
    </row>
    <row r="14" spans="1:16" x14ac:dyDescent="0.25">
      <c r="A14" s="216" t="s">
        <v>73</v>
      </c>
      <c r="B14" s="217"/>
      <c r="C14" s="218"/>
      <c r="D14" s="219">
        <v>0</v>
      </c>
      <c r="E14" s="220">
        <v>135.19999999999999</v>
      </c>
      <c r="F14" s="220">
        <v>0</v>
      </c>
      <c r="G14" s="221">
        <v>0</v>
      </c>
      <c r="H14" s="220">
        <v>0</v>
      </c>
      <c r="I14" s="220">
        <v>33.799999999999997</v>
      </c>
      <c r="J14" s="220">
        <v>110</v>
      </c>
      <c r="K14" s="221">
        <v>0</v>
      </c>
      <c r="L14" s="176"/>
      <c r="M14" s="168"/>
      <c r="N14" s="168"/>
      <c r="O14" s="163"/>
      <c r="P14" s="171"/>
    </row>
    <row r="15" spans="1:16" x14ac:dyDescent="0.25">
      <c r="A15" s="222" t="s">
        <v>74</v>
      </c>
      <c r="B15" s="223"/>
      <c r="C15" s="223"/>
      <c r="D15" s="224">
        <v>17.62492306</v>
      </c>
      <c r="E15" s="225">
        <v>161.46899999999999</v>
      </c>
      <c r="F15" s="225">
        <v>25.3</v>
      </c>
      <c r="G15" s="226">
        <v>0</v>
      </c>
      <c r="H15" s="225">
        <v>19.48812822</v>
      </c>
      <c r="I15" s="225">
        <v>52.13588</v>
      </c>
      <c r="J15" s="225">
        <v>131.38129024</v>
      </c>
      <c r="K15" s="226" t="s">
        <v>109</v>
      </c>
      <c r="L15" s="141"/>
      <c r="M15" s="141"/>
      <c r="N15" s="141"/>
      <c r="O15" s="141"/>
      <c r="P15" s="141"/>
    </row>
    <row r="16" spans="1:16" x14ac:dyDescent="0.25">
      <c r="C16" s="140" t="s">
        <v>78</v>
      </c>
    </row>
    <row r="17" spans="1:1" x14ac:dyDescent="0.25">
      <c r="A17" s="141" t="s">
        <v>77</v>
      </c>
    </row>
  </sheetData>
  <mergeCells count="5">
    <mergeCell ref="D4:G4"/>
    <mergeCell ref="H4:K4"/>
    <mergeCell ref="L4:O4"/>
    <mergeCell ref="L9:O9"/>
    <mergeCell ref="L11:O11"/>
  </mergeCells>
  <hyperlinks>
    <hyperlink ref="M6" r:id="rId1" xr:uid="{30518866-F60B-4CC3-8183-5624916EF8C8}"/>
    <hyperlink ref="N6" r:id="rId2" xr:uid="{E078BDA3-544B-4604-8285-1847E17F7CF3}"/>
    <hyperlink ref="M8" r:id="rId3" xr:uid="{76F8DF66-D84F-4561-B632-819FA43BB195}"/>
    <hyperlink ref="N8" r:id="rId4" xr:uid="{09032A80-B512-4F68-BFC3-1292BA0DA6A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18" ma:contentTypeDescription="Crée un document." ma:contentTypeScope="" ma:versionID="933939cf423a19f7d2715222819c967f">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55656ea843c1efe6a5ed407250a478e7"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db6b646-3ed7-48ad-b39c-bbf27f50ba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4fd0a5eb-5bd5-4419-8c56-9da7f185a722}" ma:internalName="TaxCatchAll" ma:showField="CatchAllData" ma:web="2a193445-8f29-4d28-b3a3-ce6182a98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d25fa36-6e92-4a8c-bcd7-8d2e2e5dc1cc">
      <Terms xmlns="http://schemas.microsoft.com/office/infopath/2007/PartnerControls"/>
    </lcf76f155ced4ddcb4097134ff3c332f>
    <_ip_UnifiedCompliancePolicyProperties xmlns="http://schemas.microsoft.com/sharepoint/v3" xsi:nil="true"/>
    <TaxCatchAll xmlns="2a193445-8f29-4d28-b3a3-ce6182a987ad" xsi:nil="true"/>
  </documentManagement>
</p:properties>
</file>

<file path=customXml/itemProps1.xml><?xml version="1.0" encoding="utf-8"?>
<ds:datastoreItem xmlns:ds="http://schemas.openxmlformats.org/officeDocument/2006/customXml" ds:itemID="{6917AE12-2933-4E7D-9A0C-A6796A0BECBD}"/>
</file>

<file path=customXml/itemProps2.xml><?xml version="1.0" encoding="utf-8"?>
<ds:datastoreItem xmlns:ds="http://schemas.openxmlformats.org/officeDocument/2006/customXml" ds:itemID="{90B21383-DF69-47F6-A385-47514DC42CF5}"/>
</file>

<file path=customXml/itemProps3.xml><?xml version="1.0" encoding="utf-8"?>
<ds:datastoreItem xmlns:ds="http://schemas.openxmlformats.org/officeDocument/2006/customXml" ds:itemID="{998E7560-32E8-4998-8B10-EF459DA993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DOTATIONS</vt:lpstr>
      <vt:lpstr>INVSTMT</vt:lpstr>
      <vt:lpstr>INGENIERIE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FETET</dc:creator>
  <cp:lastModifiedBy>Marion FETET</cp:lastModifiedBy>
  <dcterms:created xsi:type="dcterms:W3CDTF">2022-11-25T13:41:30Z</dcterms:created>
  <dcterms:modified xsi:type="dcterms:W3CDTF">2022-11-25T16:26:14Z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ies>
</file>