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27"/>
  <workbookPr/>
  <mc:AlternateContent xmlns:mc="http://schemas.openxmlformats.org/markup-compatibility/2006">
    <mc:Choice Requires="x15">
      <x15ac:absPath xmlns:x15ac="http://schemas.microsoft.com/office/spreadsheetml/2010/11/ac" url="https://i4ce.sharepoint.com/Documents partages/71 - Poleco/GB Social Indonésie/4- Deliverables/"/>
    </mc:Choice>
  </mc:AlternateContent>
  <xr:revisionPtr revIDLastSave="0" documentId="8_{17013ECF-B222-4DB7-959D-B5BB37F0F6BD}" xr6:coauthVersionLast="47" xr6:coauthVersionMax="47" xr10:uidLastSave="{00000000-0000-0000-0000-000000000000}"/>
  <bookViews>
    <workbookView xWindow="-120" yWindow="-120" windowWidth="29040" windowHeight="15720" xr2:uid="{00000000-000D-0000-FFFF-FFFF00000000}"/>
  </bookViews>
  <sheets>
    <sheet name="Guidelines" sheetId="4" r:id="rId1"/>
    <sheet name="Analysis grid" sheetId="5" r:id="rId2"/>
    <sheet name="Hotspots selection - template" sheetId="2" r:id="rId3"/>
    <sheet name="Hotspots selection ordered" sheetId="7" r:id="rId4"/>
    <sheet name="Hotspots likely effects" sheetId="9" r:id="rId5"/>
    <sheet name="Reformability - template" sheetId="3" r:id="rId6"/>
    <sheet name="List" sheetId="6" state="hidden" r:id="rId7"/>
  </sheets>
  <definedNames>
    <definedName name="_xlnm._FilterDatabase" localSheetId="1" hidden="1">'Analysis grid'!$A$3:$AM$113</definedName>
    <definedName name="_xlnm._FilterDatabase" localSheetId="2" hidden="1">'Hotspots selection - template'!$J$1:$J$33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7" l="1"/>
  <c r="H4" i="7"/>
  <c r="N4" i="7"/>
  <c r="F5" i="7"/>
  <c r="H5" i="7"/>
  <c r="N5" i="7"/>
  <c r="F6" i="7"/>
  <c r="F7" i="7" s="1"/>
  <c r="F8" i="7" s="1"/>
  <c r="F9" i="7" s="1"/>
  <c r="F10" i="7" s="1"/>
  <c r="F11" i="7" s="1"/>
  <c r="F12" i="7" s="1"/>
  <c r="F13" i="7" s="1"/>
  <c r="F14" i="7" s="1"/>
  <c r="F15" i="7" s="1"/>
  <c r="F16" i="7" s="1"/>
  <c r="F17" i="7" s="1"/>
  <c r="F18" i="7" s="1"/>
  <c r="H6" i="7"/>
  <c r="N6" i="7"/>
  <c r="H7" i="7"/>
  <c r="N7" i="7"/>
  <c r="H8" i="7"/>
  <c r="N8" i="7"/>
  <c r="H9" i="7"/>
  <c r="N9" i="7"/>
  <c r="H10" i="7"/>
  <c r="N10" i="7"/>
  <c r="H11" i="7"/>
  <c r="N11" i="7"/>
  <c r="H12" i="7"/>
  <c r="N12" i="7"/>
  <c r="H13" i="7"/>
  <c r="N13" i="7"/>
  <c r="H14" i="7"/>
  <c r="N14" i="7"/>
  <c r="H15" i="7"/>
  <c r="N15" i="7"/>
  <c r="H16" i="7"/>
  <c r="N16" i="7"/>
  <c r="H17" i="7"/>
  <c r="N17" i="7"/>
  <c r="H18" i="7"/>
  <c r="N18" i="7"/>
  <c r="H19" i="7"/>
  <c r="N19" i="7"/>
  <c r="H20" i="7"/>
  <c r="N20" i="7"/>
  <c r="H21" i="7"/>
  <c r="N21" i="7"/>
  <c r="H22" i="7"/>
  <c r="N22" i="7"/>
  <c r="H23" i="7"/>
  <c r="N23" i="7"/>
  <c r="H24" i="7"/>
  <c r="N24" i="7"/>
  <c r="H25" i="7"/>
  <c r="N25" i="7"/>
  <c r="H26" i="7"/>
  <c r="N26" i="7"/>
  <c r="H27" i="7"/>
  <c r="N27" i="7"/>
  <c r="H28" i="7"/>
  <c r="N28" i="7"/>
  <c r="H29" i="7"/>
  <c r="N29" i="7"/>
  <c r="H30" i="7"/>
  <c r="N30" i="7"/>
  <c r="H31" i="7"/>
  <c r="N31" i="7"/>
  <c r="H32" i="7"/>
  <c r="N32" i="7"/>
  <c r="H33" i="7"/>
  <c r="N33" i="7"/>
  <c r="J17" i="2" l="1"/>
  <c r="J8" i="2" l="1"/>
  <c r="J9" i="2"/>
  <c r="J10" i="2"/>
  <c r="J11" i="2"/>
  <c r="J12" i="2"/>
  <c r="J13" i="2"/>
  <c r="J14" i="2"/>
  <c r="J15" i="2"/>
  <c r="J16" i="2"/>
  <c r="J18" i="2"/>
  <c r="J19" i="2"/>
  <c r="J20" i="2"/>
  <c r="J21" i="2"/>
  <c r="J22" i="2"/>
  <c r="J23" i="2"/>
  <c r="J24" i="2"/>
  <c r="J25" i="2"/>
  <c r="J26" i="2"/>
  <c r="J27" i="2"/>
  <c r="J28" i="2"/>
  <c r="J29" i="2"/>
  <c r="J30" i="2"/>
  <c r="J31" i="2"/>
  <c r="J32" i="2"/>
  <c r="J33" i="2"/>
  <c r="J5" i="2"/>
  <c r="J6" i="2"/>
  <c r="J7" i="2"/>
  <c r="J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tc={AB55BEC6-70B9-4FCB-B675-A95516C1592A}</author>
    <author>tc={2291F2A6-23B5-4824-BE4A-677CC1B69924}</author>
    <author>tc={3A9BA02A-6A95-43B7-B1F1-58B62CC7B899}</author>
    <author>tc={871FC50F-DC98-421B-8154-1787419CF901}</author>
    <author>tc={7A67A511-B408-4987-9B04-FF9737D013CA}</author>
    <author>tc={BCF5178C-6A73-498C-9C6A-DCA29899FF5C}</author>
    <author>tc={3E128F3A-A86D-4C17-9F1F-77593126935E}</author>
  </authors>
  <commentList>
    <comment ref="E2" authorId="0" shapeId="0" xr:uid="{AB55BEC6-70B9-4FCB-B675-A95516C1592A}">
      <text>
        <t>[Threaded comment]
Your version of Excel allows you to read this threaded comment; however, any edits to it will get removed if the file is opened in a newer version of Excel. Learn more: https://go.microsoft.com/fwlink/?linkid=870924
Comment:
    Peut-être un code couleur différent pour cette colonne @Solène METAYER? Gris?</t>
      </text>
    </comment>
    <comment ref="M2" authorId="1" shapeId="0" xr:uid="{2291F2A6-23B5-4824-BE4A-677CC1B69924}">
      <text>
        <t xml:space="preserve">[Threaded comment]
Your version of Excel allows you to read this threaded comment; however, any edits to it will get removed if the file is opened in a newer version of Excel. Learn more: https://go.microsoft.com/fwlink/?linkid=870924
Comment:
    @Louise KESSLER pour avis
</t>
      </text>
    </comment>
    <comment ref="AF2" authorId="2" shapeId="0" xr:uid="{3A9BA02A-6A95-43B7-B1F1-58B62CC7B899}">
      <text>
        <t>[Threaded comment]
Your version of Excel allows you to read this threaded comment; however, any edits to it will get removed if the file is opened in a newer version of Excel. Learn more: https://go.microsoft.com/fwlink/?linkid=870924
Comment:
    @Louise KESSLER pour avis</t>
      </text>
    </comment>
    <comment ref="H52" authorId="3" shapeId="0" xr:uid="{871FC50F-DC98-421B-8154-1787419CF901}">
      <text>
        <t>[Threaded comment]
Your version of Excel allows you to read this threaded comment; however, any edits to it will get removed if the file is opened in a newer version of Excel. Learn more: https://go.microsoft.com/fwlink/?linkid=870924
Comment:
    Pas d'effets sur l'adaptation??</t>
      </text>
    </comment>
    <comment ref="T76" authorId="4" shapeId="0" xr:uid="{7A67A511-B408-4987-9B04-FF9737D013CA}">
      <text>
        <t xml:space="preserve">[Threaded comment]
Your version of Excel allows you to read this threaded comment; however, any edits to it will get removed if the file is opened in a newer version of Excel. Learn more: https://go.microsoft.com/fwlink/?linkid=870924
Comment:
    @Solène METAYER, we suspect there might be employment effects? Since there are Poverty and income effect? </t>
      </text>
    </comment>
    <comment ref="U76" authorId="5" shapeId="0" xr:uid="{BCF5178C-6A73-498C-9C6A-DCA29899FF5C}">
      <text>
        <t xml:space="preserve">[Threaded comment]
Your version of Excel allows you to read this threaded comment; however, any edits to it will get removed if the file is opened in a newer version of Excel. Learn more: https://go.microsoft.com/fwlink/?linkid=870924
Comment:
    @Solène METAYER, we suspect there might be employment effects? Since there are Poverty and income effect? </t>
      </text>
    </comment>
    <comment ref="T77" authorId="6" shapeId="0" xr:uid="{3E128F3A-A86D-4C17-9F1F-77593126935E}">
      <text>
        <t xml:space="preserve">[Threaded comment]
Your version of Excel allows you to read this threaded comment; however, any edits to it will get removed if the file is opened in a newer version of Excel. Learn more: https://go.microsoft.com/fwlink/?linkid=870924
Comment:
    @Solène METAYER, we suspect there might be employment effects? Since there are Poverty and income effect? </t>
      </text>
    </comment>
  </commentList>
</comments>
</file>

<file path=xl/sharedStrings.xml><?xml version="1.0" encoding="utf-8"?>
<sst xmlns="http://schemas.openxmlformats.org/spreadsheetml/2006/main" count="3579" uniqueCount="938">
  <si>
    <t>Socio-climate evaluation of budgets - Guidelines: how to apply the tool</t>
  </si>
  <si>
    <t>1st step: Application of the analysis grid</t>
  </si>
  <si>
    <t>Tab Analysis grid</t>
  </si>
  <si>
    <t>The objective is to bring out all the climate-related budget lines of a climate budget tagging assessment that also have social impacts.</t>
  </si>
  <si>
    <t xml:space="preserve">The analysis grid is used to deduce the social impacts of climate-related budget lines. </t>
  </si>
  <si>
    <t xml:space="preserve">The goal is to match each climate-related budget line with one or more measures in the analysis grid. </t>
  </si>
  <si>
    <t>Each budget line is this way associated with the social impacts of the analysis grid’s measures.</t>
  </si>
  <si>
    <t>2nd step: Selection of socio-climate hotspots</t>
  </si>
  <si>
    <t>Tab Hotspots selection - template</t>
  </si>
  <si>
    <t>The objective is to select the 10 to 15 budgetary measures that have the most significant climate and social impacts.</t>
  </si>
  <si>
    <t>It consists of a two-stage selection process.</t>
  </si>
  <si>
    <t>1st stage: Selection of all budget lines which amounts are higher than the mean amount per budget line, for each type of budgetary measures.</t>
  </si>
  <si>
    <t>If this selection process brings out more than 50 measures, skip this first stage and go directly to the second stage.</t>
  </si>
  <si>
    <t>2nd stage: Selection of 10-15 hotspots, using the Hotspots selection template.</t>
  </si>
  <si>
    <t>Criteria 1: Amount &gt; specific threshold</t>
  </si>
  <si>
    <t>Criteria 2: Magnitude of climate impacts</t>
  </si>
  <si>
    <t>Criteria 3: Magnitude of social impacts</t>
  </si>
  <si>
    <t>Criteria 4: Unequal distribution of impacts</t>
  </si>
  <si>
    <t>Selection of 10 to 15 budget lines that meet as many of the above criteria as possible</t>
  </si>
  <si>
    <t>3rd step: Evaluation of hotspots reformability</t>
  </si>
  <si>
    <t>Tab Reformability - template</t>
  </si>
  <si>
    <t>The objective is to reflect on the interest and options to reform the socio-climate hotspots in order to achieve climate and social co-benefits, while taking into account political feasibility and social acceptance.</t>
  </si>
  <si>
    <t>It includes various elements to analyse to assess the hotspots’ reformability, and the feasibility of the proposed reforms.</t>
  </si>
  <si>
    <t>Colors can be given to these elements to reflect the feasibility of the reform.</t>
  </si>
  <si>
    <t>Sector</t>
  </si>
  <si>
    <t>Category</t>
  </si>
  <si>
    <t>Sub-category</t>
  </si>
  <si>
    <t>Budgetary measure</t>
  </si>
  <si>
    <t>Code</t>
  </si>
  <si>
    <t>Linked effects with other policies</t>
  </si>
  <si>
    <t>Mitigation</t>
  </si>
  <si>
    <t>Adaptation</t>
  </si>
  <si>
    <t>Magnitude of climate impacts</t>
  </si>
  <si>
    <t>Justification</t>
  </si>
  <si>
    <t>Social co-benefits</t>
  </si>
  <si>
    <t>Social adverse side-effects</t>
  </si>
  <si>
    <t>Overall social effects</t>
  </si>
  <si>
    <t>Social indicators</t>
  </si>
  <si>
    <t>Vulnerability</t>
  </si>
  <si>
    <t>Socio-economic determinants</t>
  </si>
  <si>
    <t xml:space="preserve">
Action</t>
  </si>
  <si>
    <t>Robustness indicator</t>
  </si>
  <si>
    <t>References</t>
  </si>
  <si>
    <t>High / Low</t>
  </si>
  <si>
    <t>Yes / No</t>
  </si>
  <si>
    <t>Income inequality</t>
  </si>
  <si>
    <t>Poverty &amp; income</t>
  </si>
  <si>
    <t>Employment</t>
  </si>
  <si>
    <t>Health</t>
  </si>
  <si>
    <t>Access to basic needs &amp; services</t>
  </si>
  <si>
    <t>Income</t>
  </si>
  <si>
    <t>Urban / rural area</t>
  </si>
  <si>
    <t>Job sector</t>
  </si>
  <si>
    <t>Gender</t>
  </si>
  <si>
    <t>Age</t>
  </si>
  <si>
    <t>Other household characteristics (energy used for heating, family structure, employment status, dwelling type, car &amp; home ownership)</t>
  </si>
  <si>
    <t>Energy production</t>
  </si>
  <si>
    <t>Renewable energy</t>
  </si>
  <si>
    <t>Development or support to renewable energy projects (solar, wind, hydro power)</t>
  </si>
  <si>
    <t>Exemples: investments, tax exemptions, feed-in tariffs…</t>
  </si>
  <si>
    <t>EP1_1</t>
  </si>
  <si>
    <t>Opposite effects to fossil fuels support</t>
  </si>
  <si>
    <t>Positive impacts</t>
  </si>
  <si>
    <t>/</t>
  </si>
  <si>
    <t>High</t>
  </si>
  <si>
    <t>direct impacts on energy production GHG emissions</t>
  </si>
  <si>
    <t>Health benefits; employment impacts in RE sector; women employment; regional implications for workers, job creation where limited employment opportunities; subsidies reduce energy prices, positive income impacts, especially for low-income households</t>
  </si>
  <si>
    <t>if increased energy prices: regressive distributional impacts, impacts on poorer households, risk of increased energy poverty &amp; associated health impacts, job losses in RE sector; population displacements</t>
  </si>
  <si>
    <t>Mostly positive</t>
  </si>
  <si>
    <t>Yes</t>
  </si>
  <si>
    <t>Low</t>
  </si>
  <si>
    <t>1 for social indicators
0 for vulnerability: case study potential regressive impacts, but context dependent</t>
  </si>
  <si>
    <t>No</t>
  </si>
  <si>
    <t>Maximize</t>
  </si>
  <si>
    <t>+ : Several studies; gender &amp; regional in OECD ref
- : Germany, one example dvped country</t>
  </si>
  <si>
    <t>Markkanen, S., &amp; Anger-Kraavi, A. (2019). Social impacts of climate change mitigation policies and their implications for inequality. Climate Policy, 19(7), 827-844.
Ürge-Vorsatz, D., Herrero, S. T., Dubash, N. K., &amp; Lecocq, F. (2014). Measuring the co-benefits of climate change mitigation. Annual Review of Environment and Resources, 39, 549-582.
Frondel, M., Sommera, S., &amp; Vance, C. (2015). The burden of Germany’s energy transition: An empirical analysis of distributional effects Economic Analysis and Policy, 45, 89–99
OCDE (2021), « The inequalities-environment nexus : Towards a people-centred green transition », OECD Green Growth Papers, n° 2021/01, Éditions OCDE, Paris</t>
  </si>
  <si>
    <t>Development or support to biomass-based energy</t>
  </si>
  <si>
    <t>Examples: Investments, subsidies, tax exemptions…</t>
  </si>
  <si>
    <t>EP1_2</t>
  </si>
  <si>
    <t>Linked to forest management measures (AF1)</t>
  </si>
  <si>
    <t>Mixed impacts</t>
  </si>
  <si>
    <t>Mixed climate impacts?</t>
  </si>
  <si>
    <t>Employment impacts, job creation; energy access</t>
  </si>
  <si>
    <t>Reduced land availability for food production, impact on food security</t>
  </si>
  <si>
    <t>0 for social indicators
0 for vulnerability: potential impacts but context dependent, not only on vulnerable pop</t>
  </si>
  <si>
    <t>Reform</t>
  </si>
  <si>
    <t>1 ref meta-analysis (w/ 2 case studies in dvping countries)
World Bank study</t>
  </si>
  <si>
    <t>Ürge-Vorsatz, D., Herrero, S. T., Dubash, N. K., &amp; Lecocq, F. (2014). Measuring the co-benefits of climate change mitigation. Annual Review of Environment and Resources, 39, 549-582.
Hallegatte, S et al. 2016. Shock Waves : Managing the Impacts of Climate Change on Poverty. Climate Change and Development;. Washington, DC: World Bank.</t>
  </si>
  <si>
    <t>Renewable energy deployment to remote communities</t>
  </si>
  <si>
    <t>Examples: investments, subsidies, micro-credits…</t>
  </si>
  <si>
    <t>EP1_3</t>
  </si>
  <si>
    <t>Complementary with energy access support to non-interconnected area</t>
  </si>
  <si>
    <t>direct impacts on energy production GHG emissions when replaces fossil fuels, but can increase production</t>
  </si>
  <si>
    <t>Health benefits; clean energy access; reduced poverty; economic opportunities; female empowerment</t>
  </si>
  <si>
    <t>Inequality if cost barriers to poorer households</t>
  </si>
  <si>
    <t>Positive</t>
  </si>
  <si>
    <t>1 for social indicators
1 for vulnerability: remote communities, low energy access</t>
  </si>
  <si>
    <t xml:space="preserve">  </t>
  </si>
  <si>
    <t>1 ref meta-analysis (w/ several references)</t>
  </si>
  <si>
    <t>Markkanen, S., &amp; Anger-Kraavi, A. (2019). Social impacts of climate change mitigation policies and their implications for inequality. Climate Policy, 19(7), 827-844.</t>
  </si>
  <si>
    <t>Guarantee of origin certificate</t>
  </si>
  <si>
    <t>Revenues from auctioned guarantees of origin</t>
  </si>
  <si>
    <t>EP1_4</t>
  </si>
  <si>
    <t>Indirect impacts?</t>
  </si>
  <si>
    <t>Health benefits if increases renewable energy</t>
  </si>
  <si>
    <t>Potential income impacts if increased energy prices</t>
  </si>
  <si>
    <t>1 for social indicators
0 for vulnerability: no direct impact vulnerable pop</t>
  </si>
  <si>
    <t>1 ref meta-analysis + German example</t>
  </si>
  <si>
    <t>Ürge-Vorsatz, D., Herrero, S. T., Dubash, N. K., &amp; Lecocq, F. (2014). Measuring the co-benefits of climate change mitigation. Annual Review of Environment and Resources, 39, 549-582.
Frondel, M., Sommera, S., &amp; Vance, C. (2015). The burden of Germany’s energy transition: An empirical analysis of distributional effects Economic Analysis and Policy, 45, 89–99</t>
  </si>
  <si>
    <t>Fossil fuels</t>
  </si>
  <si>
    <t>Development or support to fossil fuels</t>
  </si>
  <si>
    <t>Examples: investments, subsidies, tax exemptions…</t>
  </si>
  <si>
    <t>EP2_1</t>
  </si>
  <si>
    <t>Opposite effects to RE support</t>
  </si>
  <si>
    <t>Negative impacts</t>
  </si>
  <si>
    <t>Reduced energy prices, can benefit poorer households; employment impacts in FF sector</t>
  </si>
  <si>
    <t>Health impacts, age considerations; regressive distributional effect; employment impacts in RE</t>
  </si>
  <si>
    <t>Ambiguous</t>
  </si>
  <si>
    <t>1 for social indicators
1 for vulnerability: high impacts on poorer households</t>
  </si>
  <si>
    <t>Minimize/ remove</t>
  </si>
  <si>
    <t>Global studies, several countries &amp; different contexts</t>
  </si>
  <si>
    <t>Fay, M., Hallegatte, S., Vogt-Schilb, A., Rozenberg, J., Narloch, U., &amp; Kerr, T. (2015). Decarbonizing development: Three steps to a zero-carbon future. The World Bank.
Zinecker, A., Sanchez, L., Sharma, S., Beaton, C., &amp; Merrill, L. (2018). Getting on Target. International Institute for Sustainable Development.
OCDE (2021), « The inequalities-environment nexus : Towards a people-centred green transition », OECD Green Growth Papers, n° 2021/01, Éditions OCDE, Paris</t>
  </si>
  <si>
    <t>Nuclear energy</t>
  </si>
  <si>
    <t>Development or support to nuclear energy</t>
  </si>
  <si>
    <t>EP3_1</t>
  </si>
  <si>
    <t>Health benefits (when reduces use of fossil fuels); clean energy access; employment impacts; regional implications for workers, job creation where limited employment opportunities</t>
  </si>
  <si>
    <t>If increased energy prices: regressive distributional impacts, impacts on poorer households, risk of increased energy poverty &amp; associated health impacts; issue of public acceptability; negative employment impacts when power plants decommissioned</t>
  </si>
  <si>
    <t>1 for social indicators
0 for vulnerability: potential impacts but context dependent, not only on vulnerable pop</t>
  </si>
  <si>
    <t>1 ref meta-analysis
2 country case studies</t>
  </si>
  <si>
    <r>
      <rPr>
        <sz val="9"/>
        <color theme="1"/>
        <rFont val="Calibri"/>
        <family val="2"/>
        <scheme val="minor"/>
      </rPr>
      <t>D. Fuentes-Saguar, P., A. Vega-Cervera, J., &amp; Cardenete, M. A. (2017). Socio-economic impact of a nuclear power plant: Almaraz (Spain). Applied economics, 49(47), 4782-4792.</t>
    </r>
    <r>
      <rPr>
        <sz val="8"/>
        <color theme="1"/>
        <rFont val="Calibri"/>
        <family val="2"/>
        <scheme val="minor"/>
      </rPr>
      <t xml:space="preserve">
</t>
    </r>
    <r>
      <rPr>
        <sz val="9"/>
        <color theme="1"/>
        <rFont val="Calibri"/>
        <family val="2"/>
        <scheme val="minor"/>
      </rPr>
      <t>Frantál, B., Malý, J., Ouředníček, M., &amp; Nemeškal, J. (2016). Distance matters. Assessing socioeconomic impacts of the Dukovany nuclear power plant in the Czech Republic: Local perceptions and statistical evidence. Moravian Geographical Reports, 24(1), 2-13.</t>
    </r>
    <r>
      <rPr>
        <sz val="8"/>
        <color theme="1"/>
        <rFont val="Calibri"/>
        <family val="2"/>
        <scheme val="minor"/>
      </rPr>
      <t xml:space="preserve">
</t>
    </r>
    <r>
      <rPr>
        <sz val="9"/>
        <color theme="1"/>
        <rFont val="Calibri"/>
        <family val="2"/>
        <scheme val="minor"/>
      </rPr>
      <t>Markkanen, S., &amp; Anger-Kraavi, A. (2019). Social impacts of climate change mitigation policies and their implications for inequality. Climate Policy, 19(7), 827-844.</t>
    </r>
  </si>
  <si>
    <t>Energy production taxes (RE, FF or nuclear sources)</t>
  </si>
  <si>
    <t>Tax, tax exemptions</t>
  </si>
  <si>
    <t>EP4_1</t>
  </si>
  <si>
    <t>Can support investments in specific sectors through tax exemptions</t>
  </si>
  <si>
    <t>can have strong leverage effects on energy production and energy sources ?</t>
  </si>
  <si>
    <t>Health benefits tax on FF; employment impacts in sectors not taxed</t>
  </si>
  <si>
    <t>Health impacts tax on RE / nuclear energy; employment impacts, job reallocations can have age, gender &amp; geographical implications; impact on income if costs passed to consumers</t>
  </si>
  <si>
    <t>1 for social indicators
0 for vulnerability</t>
  </si>
  <si>
    <t>1 ref meta-analysis (w/ several references)
OECD study</t>
  </si>
  <si>
    <t>Markkanen, S., &amp; Anger-Kraavi, A. (2019). Social impacts of climate change mitigation policies and their implications for inequality. Climate Policy, 19(7), 827-844.
OCDE (2021), « The inequalities-environment nexus : Towards a people-centred green transition », OECD Green Growth Papers, n° 2021/01, Éditions OCDE, Paris</t>
  </si>
  <si>
    <t>Electricity production</t>
  </si>
  <si>
    <t>Development and reinforcement of electricity networks</t>
  </si>
  <si>
    <t>Examples: investments, subsidies…</t>
  </si>
  <si>
    <t>EP5_1</t>
  </si>
  <si>
    <t>Complementary with the development of renewable energies</t>
  </si>
  <si>
    <t>electricity = mixed impacts</t>
  </si>
  <si>
    <t>Increased energy access, in particular in rural areas; development of rural areas, increase income opportunities, reduced poverty; health benefits</t>
  </si>
  <si>
    <t>0 for social indicators
0 for vulnerability: no specific impact</t>
  </si>
  <si>
    <t>1 meta-analysis &amp; 1 case study</t>
  </si>
  <si>
    <t>Riva, F., Ahlborg, H., Hartvigsson, E., Pachauri, S., &amp; Colombo, E. (2018). Electricity access and rural development: Review of complex socio-economic dynamics and causal diagrams for more appropriate energy modelling. Energy for Sustainable Development, 43, 203-223.
Palit, D., &amp; Bandyopadhyay, K. R. (2016). Rural electricity access in South Asia: Is grid extension the remedy? A critical review. Renewable and Sustainable Energy Reviews, 60, 1505-1515.</t>
  </si>
  <si>
    <t>Electricity network (infrastructure, operator…)</t>
  </si>
  <si>
    <t>Tax</t>
  </si>
  <si>
    <t>EP5_2</t>
  </si>
  <si>
    <t>Increased cost of energy, risk of increased fuel poverty, income impacts</t>
  </si>
  <si>
    <t>Negative</t>
  </si>
  <si>
    <t>1 for social indicators
0 for vulnerability: no specific impact</t>
  </si>
  <si>
    <t>Energy consumption</t>
  </si>
  <si>
    <t>Transport (private &amp; public)</t>
  </si>
  <si>
    <t>Fossil fuel</t>
  </si>
  <si>
    <t>EC1_1a</t>
  </si>
  <si>
    <t>Incentivises the uptake of cleaner vehicles subsidies</t>
  </si>
  <si>
    <t>high positive lever ? Leverage effect of taxation ?</t>
  </si>
  <si>
    <t>Health benefits (reduced air pollution), higher benefits for lower-income households living in poor air quality areas; progressive w/ revenue recycling schemes</t>
  </si>
  <si>
    <t>Regressive (w/o recycling), with respect to disposable income, almost flat to total expenditures; territorial considerations for rural households; distributive effects larger within income groups than across; age and household characteristics also important distributional factors ; can increase public transport prices if costs passed on to consumers, income impacts</t>
  </si>
  <si>
    <t>1 for social indicators
1 for vulnerability</t>
  </si>
  <si>
    <t>Several studies, OECD, different contexts</t>
  </si>
  <si>
    <t>Parry, I. (2015). Carbon Tax Burdens on Low-Income Households: A Reason for Delaying Climate Policy?.
OCDE (2021), « The inequalities-environment nexus : Towards a people-centred green transition », OECD Green Growth Papers, n° 2021/01, Éditions OCDE, Paris
Markkanen, S., &amp; Anger-Kraavi, A. (2019). Social impacts of climate change mitigation policies and their implications for inequality. Climate Policy, 19(7), 827-844.
Wang, Q., Hubacek, K., Feng, K., Wei, Y. M., &amp; Liang, Q. M. (2016). Distributional effects of carbon taxation. Applied Energy, 184, 1123-1131.
Ekins, P., Pollitt, H., Barton, J., &amp; Blobel, D. (2011). The implications for households of environmental tax reform (ETR) in Europe. Ecological Economics, 70(12), 2472-2485.
Douenne, T. (2018). Les effets redistributifs de la fiscalité carbone en France. Notes IPP, (34).
Douenne, T. (2020). The vertical and horizontal distributive effects of energy taxes: A case study of a french policy. The Energy Journal, 41(3).
Berry, A. (2019). The distributional effects of a carbon tax and its impact on fuel poverty: A microsimulation study in the French context. Energy Policy, 124, 81-94.</t>
  </si>
  <si>
    <t>ETS on road transport</t>
  </si>
  <si>
    <t>EC1_1b</t>
  </si>
  <si>
    <t>high positive lever ?</t>
  </si>
  <si>
    <t>Health benefits</t>
  </si>
  <si>
    <t>Regressive impacts; territorial considerations for rural households; fuel price increase, income impacts</t>
  </si>
  <si>
    <t>1 chapter COPEC report</t>
  </si>
  <si>
    <t>Jalard, M., Alberola, E., Afriat, M., Vaidyula, M., Dahan, L., Cail, S., ... &amp; Portenart, P. (2015). Exploring the EU ETS beyond 2020. A first assessment of the EU Commission's proposal for Phase IV of the EU ETS (2021-2030). COPEC Research Program: the Coordination of EU Policies on Energy and CO_2 with the EU ETS by 2030.</t>
  </si>
  <si>
    <t>Tax exemptions &amp; reduced tax rates</t>
  </si>
  <si>
    <t>EC1_1c</t>
  </si>
  <si>
    <t>high negative lever ?</t>
  </si>
  <si>
    <t>Income impacts for households; reduced income inequality if exemptions targeted; can reduce public transport prices</t>
  </si>
  <si>
    <t>Health impacts; can benefit more high income households</t>
  </si>
  <si>
    <t>1 for social indicators
1 for vulnerability: exemptions usually as a response to vulnerability?</t>
  </si>
  <si>
    <t>1 research study</t>
  </si>
  <si>
    <t>Wang, Q., Hubacek, K., Feng, K., Wei, Y. M., &amp; Liang, Q. M. (2016). Distributional effects of carbon taxation. Applied Energy, 184, 1123-1131.</t>
  </si>
  <si>
    <t>Electricity</t>
  </si>
  <si>
    <t>Tax / tax exemptions</t>
  </si>
  <si>
    <t>EC1_2</t>
  </si>
  <si>
    <t>Linked to transports electrification measures</t>
  </si>
  <si>
    <t>Mixed health impacts depending on electricity sources ; tax progressive in developing countries</t>
  </si>
  <si>
    <t>Health impacts if desincentivises low carbon transport modes; income impacts on high income households who own EVs; can increase / decrease low carbon public transport prices</t>
  </si>
  <si>
    <t xml:space="preserve">1 for social indicators
0 for vulnerability: private EVs = high income households, can impact low-income households using public transports </t>
  </si>
  <si>
    <t>OECD study</t>
  </si>
  <si>
    <t>OCDE (2021), « The inequalities-environment nexus : Towards a people-centred green transition », OECD Green Growth Papers, n° 2021/01, Éditions OCDE, Paris</t>
  </si>
  <si>
    <t>Housing</t>
  </si>
  <si>
    <t>EC2_1a</t>
  </si>
  <si>
    <t>Incentivises the uptake of renovation works subsidies</t>
  </si>
  <si>
    <t>Health benefits (from reduced air pollution); can be progressive with recycling, targeted financial support; (progressive in developing countries? )</t>
  </si>
  <si>
    <t>Health impacts (increased energy poverty, higher price elasticity for low-income); regressive (w/o recycling), with respect to disposable income, almost flat to total expenditures; territorial considerations for rural households; distributive effects larger within income groups than across (type of fuel energy &amp; geography - urban density not significant, location effects driven by covariates); age and household characteristics also important distributional factors</t>
  </si>
  <si>
    <t>1 for social indicators
1 for vulnerability:  regressive impacts, vulnerable pop at risk</t>
  </si>
  <si>
    <t>Studies in developed countries
3 French case studies
OECD study</t>
  </si>
  <si>
    <t>OCDE (2021), « The inequalities-environment nexus : Towards a people-centred green transition », OECD Green Growth Papers, n° 2021/01, Éditions OCDE, Paris
Wang, Q., Hubacek, K., Feng, K., Wei, Y. M., &amp; Liang, Q. M. (2016). Distributional effects of carbon taxation. Applied Energy, 184, 1123-1131.
Ekins, P., Pollitt, H., Barton, J., &amp; Blobel, D. (2011). The implications for households of environmental tax reform (ETR) in Europe. Ecological Economics, 70(12), 2472-2485.
Douenne, T. (2018). Les effets redistributifs de la fiscalité carbone en France. Notes IPP, (34).
Douenne, T. (2020). The vertical and horizontal distributive effects of energy taxes: A case study of a french policy. The Energy Journal, 41(3).
Berry, A. (2019). The distributional effects of a carbon tax and its impact on fuel poverty: A microsimulation study in the French context. Energy Policy, 124, 81-94.
Thao Khamsing, W., Ceci-Renaud, N., Guillot, L.(2016). Simuler l’impact social de la fiscalité énergétique : le modèle Prometheus (PROgramme de Microsimulation des Énergies du Transport et de l’Habitat pour ÉvalUations Sociales) - Usages et méthodologie. CGDD.</t>
  </si>
  <si>
    <t>EC2_1b</t>
  </si>
  <si>
    <t>Can reduced energy poverty for low-income households, positive impact on income and access to energy; age and household characteristics also important distributional factors; can benefit more low-income households, more likely to live in less energy-efficient homes</t>
  </si>
  <si>
    <t>Negative health impacts, (from increased air pollution); if not targeted, high-income household can benefits more from exemptions as they consume more energy overall</t>
  </si>
  <si>
    <t>1 for social indicators
1 for vulnerability: exemptions as a response to vulnerability?</t>
  </si>
  <si>
    <t>EC2_2</t>
  </si>
  <si>
    <t>Linked to energy sources switching measures in housing</t>
  </si>
  <si>
    <t>Mixed impacts (electricity sources)</t>
  </si>
  <si>
    <t>Mixed health impacts depending on electricity sources and if the tax impacts electricity consumption and/or shifts consumption to other energy sources; can be progressive with recycling</t>
  </si>
  <si>
    <t>Health impacts, energy poverty, if reduces consumption; income impact if same consumption; reduces access to clean energy; overall regressive, age and household characteristics also distributional factors</t>
  </si>
  <si>
    <t>1 for social indicators
0 for vulnerability: lower impact than fuel tax? or 1?</t>
  </si>
  <si>
    <t>OECD report
1 Swiss case study</t>
  </si>
  <si>
    <t>OCDE (2021), « The inequalities-environment nexus : Towards a people-centred green transition », OECD Green Growth Papers, n° 2021/01, Éditions OCDE, Paris
Krebs, B., &amp; Luechinger, S. (2020). The effect of an electricity tax on aggregate electricity consumption: evidence from Basel. Swiss Journal of Economics and Statistics, 156(1), 1-20.</t>
  </si>
  <si>
    <t>Energy poverty reduction</t>
  </si>
  <si>
    <t>Examples: subsidies, cash transfers</t>
  </si>
  <si>
    <t>EC2_3</t>
  </si>
  <si>
    <t>Complementary with thermal renovation of rental properties and social housing to reduce energy poverty in the long term</t>
  </si>
  <si>
    <t>low impact because mostly used to pay bills and not to carry out renovation works</t>
  </si>
  <si>
    <t>Health (including mental health) benefits; reduced energy poverty ; improved energy access; income inequality (low-income targeted);  productivity &amp; income-earning opportunities</t>
  </si>
  <si>
    <t>Transfers used to pay bills, limited impact to reduce energy poverty</t>
  </si>
  <si>
    <t>1 for social indicators
1 for vulnerability: targets vulnerable pop</t>
  </si>
  <si>
    <t>2 ref meta-analysis (w/ several references)
France case studies</t>
  </si>
  <si>
    <t>Markkanen, S., &amp; Anger-Kraavi, A. (2019). Social impacts of climate change mitigation policies and their implications for inequality. Climate Policy, 19(7), 827-844.
Ürge-Vorsatz, D., Herrero, S. T., Dubash, N. K., &amp; Lecocq, F. (2014). Measuring the co-benefits of climate change mitigation. Annual Review of Environment and Resources, 39, 549-582
Rédouin, J. Baïetto-Beysson, S. Chapelon, J. (2014). Financement des travaux de rénovation thermique par les ménages modestes. Ministère des Finances et des Comptes Publics..
Observatoire National de la Précarité Energétique. (2018). Identification et qualification des ménages éligibles aux dispositifs nationaux, et mise en regard avec les ménages bénéficiaires. ONPE.
Tyszler, J., Bordier, C., &amp; Leseur, A. (2013). Lutte contre la précarité énergétique: analyse des politiques en France et au Royaume-Uni. Cdc climat, Caisse des dépôts.</t>
  </si>
  <si>
    <t>Improved cooking fuel</t>
  </si>
  <si>
    <t>Subsidies</t>
  </si>
  <si>
    <t>EC2_4</t>
  </si>
  <si>
    <t>direct impact on energy sources</t>
  </si>
  <si>
    <t>Health benefits, energy efficiency, energy poverty</t>
  </si>
  <si>
    <t>0 for social indicators
1 for vulnerability: benefits poorer householfs</t>
  </si>
  <si>
    <t>1 meta-analysis (w/ 2 references)</t>
  </si>
  <si>
    <t>Ürge-Vorsatz, D., Herrero, S. T., Dubash, N. K., &amp; Lecocq, F. (2014). Measuring the co-benefits of climate change mitigation. Annual Review of Environment and Resources, 39, 549-582.</t>
  </si>
  <si>
    <t>Financial support for non-interconnected areas</t>
  </si>
  <si>
    <t>EC3_1</t>
  </si>
  <si>
    <t>Complementary with renewable energy deployment to remote communities</t>
  </si>
  <si>
    <t>Mixed impacts (if electricity RE or not)</t>
  </si>
  <si>
    <t>low impact if non-dependent on types of energy production sources</t>
  </si>
  <si>
    <t>Health benefits; energy access; increased access to other services; increased income opportunities</t>
  </si>
  <si>
    <t>Health impacts if increased consumption of fossil fuel and pollution</t>
  </si>
  <si>
    <t>1 for social indicators
1 for vulnerability (or 0?): non interconnected pop, vulnerable ? Poorer ?</t>
  </si>
  <si>
    <t>1 report Colombia
1 study South Asia</t>
  </si>
  <si>
    <t>Bueno-Lopez, M., &amp; Lemos, S. G. (2017). Electrification in non-interconnected areas: Towards a new vision of rurality in Colombia. IEEE Technology and Society Magazine, 36(4), 73-79.
Palit, D., &amp; Bandyopadhyay, K. R. (2016). Rural electricity access in South Asia: Is grid extension the remedy? A critical review. Renewable and Sustainable Energy Reviews, 60, 1505-1515.</t>
  </si>
  <si>
    <t>Energy-intensive trade-exposed (EITE) industries</t>
  </si>
  <si>
    <t>Fossil fuel &amp; carbon pricing</t>
  </si>
  <si>
    <t>EC4_1a</t>
  </si>
  <si>
    <t>Employment impact in other sectors and on labour market overall (weak double-dividend); health benefits</t>
  </si>
  <si>
    <t>Employment impact in EITE (but uncertain effects, difference between sectors, can be not significant, example BC agricultural flows); men and older workers more impacted by job losses</t>
  </si>
  <si>
    <t>0 for social indicators
0 for vulnerability</t>
  </si>
  <si>
    <t>OECD study
Case study tax British Columbia</t>
  </si>
  <si>
    <t>OCDE (2021), « The inequalities-environment nexus : Towards a people-centred green transition », OECD Green Growth Papers, n° 2021/01, Éditions OCDE, Paris
Wang, Q., Hubacek, K., Feng, K., Wei, Y. M., &amp; Liang, Q. M. (2016). Distributional effects of carbon taxation. Applied Energy, 184, 1123-1131.
Murray, B., &amp; Rivers, N. (2015). British Columbia’s revenue-neutral carbon tax: A review of the latest “grand experiment” in environmental policy. Energy Policy, 86, 674-683.</t>
  </si>
  <si>
    <t>ETS w/ auctioned allowances</t>
  </si>
  <si>
    <t>EC4_1b</t>
  </si>
  <si>
    <t>Carbon leakage = myth ?, minor role in international competitivity; auction revenue to support job development &amp; just transition; spill-over &amp; first-mover effect on employment</t>
  </si>
  <si>
    <t>Employment impacts (POLES modelling, reduced competitive advantage) : risk of carbon leakage --&gt; relocation --&gt; job losses; men and older workers more impacted by job losses</t>
  </si>
  <si>
    <t xml:space="preserve">Several studies and reports, COPEC reports
Mostly in developed countries
No consensus on the impacts of auctioned allowances, different results among studies
</t>
  </si>
  <si>
    <t>OCDE (2021), « The inequalities-environment nexus : Towards a people-centred green transition », OECD Green Growth Papers, n° 2021/01, Éditions OCDE, Paris
Wang, Q., Hubacek, K., Feng, K., Wei, Y. M., &amp; Liang, Q. M. (2016). Distributional effects of carbon taxation. Applied Energy, 184, 1123-1131.
Jalard, M., Alberola, E., Afriat, M., Vaidyula, M., Dahan, L., Cail, S., ... &amp; Portenart, P. (2015). Exploring the EU ETS beyond 2020. A first assessment of the EU Commission's proposal for Phase IV of the EU ETS (2021-2030). COPEC Research Program: the Coordination of EU Policies on Energy and CO_2 with the EU ETS by 2030.
I4CE. (2015). Système européen d’échange de quotas (EU ETS) et allocation gratuite.
Carbon Market Watch. (2021). The Phantom Leakage – Industry windfall profits from Europe’s carbon market 2008-2019.</t>
  </si>
  <si>
    <t>ETS w/ free allowances</t>
  </si>
  <si>
    <t>EC4_1c</t>
  </si>
  <si>
    <t>Reduced risk of carbon leakage/relocation/job losses</t>
  </si>
  <si>
    <t>Inefficient &amp; no positive impact on employment, because no evidence of relocation &amp; carbon leakage</t>
  </si>
  <si>
    <t xml:space="preserve">Several studies &amp; reports
Different results
</t>
  </si>
  <si>
    <t>Jalard, M., Alberola, E., Afriat, M., Vaidyula, M., Dahan, L., Cail, S., ... &amp; Portenart, P. (2015). Exploring the EU ETS beyond 2020. A first assessment of the EU Commission's proposal for Phase IV of the EU ETS (2021-2030). COPEC Research Program: the Coordination of EU Policies on Energy and CO_2 with the EU ETS by 2030.
Carbon Market Watch. (2021). The Phantom Leakage – Industry windfall profits from Europe’s carbon market 2008-2019.</t>
  </si>
  <si>
    <t>EC4_1d</t>
  </si>
  <si>
    <t>Mitigate negative impacts on employment</t>
  </si>
  <si>
    <t>carbon price, minor role in international competitiveness</t>
  </si>
  <si>
    <t>1 ref meta-analysis, 1 case study</t>
  </si>
  <si>
    <t>Wang, Q., Hubacek, K., Feng, K., Wei, Y. M., &amp; Liang, Q. M. (2016). Distributional effects of carbon taxation. Applied Energy, 184, 1123-1131.
Murray, B., &amp; Rivers, N. (2015). British Columbia’s revenue-neutral carbon tax: A review of the latest “grand experiment” in environmental policy. Energy Policy, 86, 674-683.</t>
  </si>
  <si>
    <t>EC4_2</t>
  </si>
  <si>
    <t>Mixed health impacts depending on electricity sources</t>
  </si>
  <si>
    <t>Potential employment impacts; depending on job sector</t>
  </si>
  <si>
    <t>OECD study
1 ref meta-analysis
Case study tax British Columbia</t>
  </si>
  <si>
    <t>Energy consumption by organisations, firms, public administrations, etc…</t>
  </si>
  <si>
    <t>EC5_1a</t>
  </si>
  <si>
    <t>Health benefits from reduced air pollution</t>
  </si>
  <si>
    <t>EC5_1b</t>
  </si>
  <si>
    <t>Income impacts for industries; employment impacts</t>
  </si>
  <si>
    <t>Health impacts, doesn't incentivise to reduce energy consumption and pollution</t>
  </si>
  <si>
    <t>EC5_2</t>
  </si>
  <si>
    <t>Other or undifferentiable energy consumption</t>
  </si>
  <si>
    <t>EC6_1a</t>
  </si>
  <si>
    <t>Health benefits (reduced air pollution), higher benefits for lower-income households living in poor air quality areas; can be progressive w/ revenue recycling schemes</t>
  </si>
  <si>
    <t>Regressive impacts on households without recycling ; potential employment impacts, depending on sector ; distributional factors impacts on income (territorial and households characteristics) and on employment (age, gender)</t>
  </si>
  <si>
    <t>1 for social indicators
1 for vulnerability: can impact vulnerable pop</t>
  </si>
  <si>
    <t>EC6_1b</t>
  </si>
  <si>
    <t xml:space="preserve">Income impacts for households, reduced energy poverty, age and household characteristics important distributional factors ; reduced income inequality if exemptions targeted ;
potential positive employment impacts depending on sector ; positive impact on income for households
</t>
  </si>
  <si>
    <t>Health impacts, doesn't incentivise to reduce energy consumption and pollution ; can benefit more high income households</t>
  </si>
  <si>
    <t>EC6_2</t>
  </si>
  <si>
    <t>Health impacts if desincentivises electrification ; reduces access to clean energy ; regressive impacts on households ; potential employment impacts, depending on sector</t>
  </si>
  <si>
    <t>Transport</t>
  </si>
  <si>
    <t>Public transport</t>
  </si>
  <si>
    <t>Infrastructure &amp; network developments</t>
  </si>
  <si>
    <t>TR1_1</t>
  </si>
  <si>
    <t>high potential to reduce transport emissions, but need transport mode shift ?</t>
  </si>
  <si>
    <t>Health benefits (if lead to transport mode shift); poverty (if address needs of poorer) and improved access to opportunities; job creation; facilitate CC relocations to safe places if good services accessibility; resilience to CC impacts ensures access to basics services</t>
  </si>
  <si>
    <t xml:space="preserve">Regressive impact if increased costs, or in wealthier areas only; </t>
  </si>
  <si>
    <t>1 for social indicators
1 for vulnerability: potential high benefits / risks on vulnerable pop</t>
  </si>
  <si>
    <t>1 ref meta-analysis (w/ several references)
Employment &amp; health, WHO studies
World Bank studies</t>
  </si>
  <si>
    <t>Markkanen, S., &amp; Anger-Kraavi, A. (2019). Social impacts of climate change mitigation policies and their implications for inequality. Climate Policy, 19(7), 827-844.
Scheurer, J., Curtis, C., &amp; McLeod, S. (2017). Spatial accessibility of public transport in Australian cities: Does it relieve or entrench social and economic inequality?. Journal of transport and land use, 10(1), 911-930.
Skinner, I., Wu, D., Schweizer, F., Racioppi, F., &amp; Tsutsumi, R. (2014). Unlocking new opportunities-Jobs in green and healthy transport. Copenhagen: World Health Organization.
Hallegatte, S et al. 2016. Shock Waves : Managing the Impacts of Climate Change on Poverty. Climate Change and Development;. Washington, DC: World Bank.
Hallegatte, S., Rentschler, J., &amp; Rozenberg, J. (2019). Lifelines: The resilient infrastructure opportunity. The World Bank.
World Development Report 2012 : Gender Equality and Development : Main report (English). World development report Washington, D.C. : World Bank Group.</t>
  </si>
  <si>
    <t>Electrification of public transport</t>
  </si>
  <si>
    <t>Example: investments</t>
  </si>
  <si>
    <t>TR1_2</t>
  </si>
  <si>
    <t>Benefits increased with the development of low carbon electricity</t>
  </si>
  <si>
    <t>Positive if adaptation integrated?</t>
  </si>
  <si>
    <t>direct impacts on transport emissions</t>
  </si>
  <si>
    <t xml:space="preserve">Health benefits (major benefits in urban areas); </t>
  </si>
  <si>
    <t>Regressive impacts if increased transport costs</t>
  </si>
  <si>
    <t>0 for social indicators
0 for vulnerability: not significant impacts (or 1? Because impacts can be direct)</t>
  </si>
  <si>
    <t>1 ref meta-analysis (w/ several references)
2 studies</t>
  </si>
  <si>
    <t>Markkanen, S., &amp; Anger-Kraavi, A. (2019). Social impacts of climate change mitigation policies and their implications for inequality. Climate Policy, 19(7), 827-844.
Welch, D. (2017). Electrified transportation for all: how electrification can benefit low income communities. Centre for Climate and Energy Solutions, Virginia.
Bhavnani, C., Shekhar, H., &amp; Sharma, A. (2018). Electric mobility paradigm shift: Capturing the opportunities.</t>
  </si>
  <si>
    <t>Incentives for individuals to use  public transport - reduced prices</t>
  </si>
  <si>
    <t>TR1_3</t>
  </si>
  <si>
    <t>high incentive to use public transports</t>
  </si>
  <si>
    <t>Health benefits; reduced transport costs; positive inequality impacts if targeted</t>
  </si>
  <si>
    <t>Regressive: higher-income households travel more, capture bigger share of subsidies (if not targeted); inequality implications depending on transport modes and geographical regions subsidised</t>
  </si>
  <si>
    <t>0 for social indicators
1 for vulnerability: can benefit vulnerable pop depending on design/targets</t>
  </si>
  <si>
    <t>1 case study UK</t>
  </si>
  <si>
    <t>Stacey, T. &amp; Shaddock, L. (2015) Taken for a Ride - How UK public transport subsidies entrench inequality. 2015. The Equality Trust.</t>
  </si>
  <si>
    <t>Public transport operating companies</t>
  </si>
  <si>
    <t>Examples: investments, subsidies, reduced taxes…</t>
  </si>
  <si>
    <t>TR1_4a</t>
  </si>
  <si>
    <t>Mixed impacts (depending on mode of transport)</t>
  </si>
  <si>
    <t xml:space="preserve">high leverage effect to incentivise the use of public transports </t>
  </si>
  <si>
    <t>Health benefits (if leads to transport mode shift); job creation; reduced transport costs, positive impacts on income; improved access to infrastructures and opportunities (financially if reduced costs and geographically if infrastructure developments)</t>
  </si>
  <si>
    <t>Regressive: higher-income households travel more, benefit more from public support; inequality implications depending on transport modes and geographical regions subsidised</t>
  </si>
  <si>
    <t>1 ref meta-analysis (w/ several references)
Employment &amp; health, WHO studies
1 case study UK</t>
  </si>
  <si>
    <t>Markkanen, S., &amp; Anger-Kraavi, A. (2019). Social impacts of climate change mitigation policies and their implications for inequality. Climate Policy, 19(7), 827-844.
Scheurer, J., Curtis, C., &amp; McLeod, S. (2017). Spatial accessibility of public transport in Australian cities: Does it relieve or entrench social and economic inequality?. Journal of transport and land use, 10(1), 911-930.
Skinner, I., Wu, D., Schweizer, F., Racioppi, F., &amp; Tsutsumi, R. (2014). Unlocking new opportunities-Jobs in green and healthy transport. Copenhagen: World Health Organization.
Stacey, T. &amp; Shaddock, L. (2015) Taken for a Ride - How UK public transport subsidies entrench inequality. 2015. The Equality Trust.</t>
  </si>
  <si>
    <t>Taxes</t>
  </si>
  <si>
    <t>TR1_4b</t>
  </si>
  <si>
    <t>high leverage effect to desincentivise the use of public transports?</t>
  </si>
  <si>
    <t>Potential progressive impact as higher-income households travel more, depending on factors such as transports modes, areas and distance of travels targeted.</t>
  </si>
  <si>
    <t>If increased transport costs and limited transport network: health impacts if discourages the use of pblic transport; income impact and reduced accessibility to infrastructures and opportunities, especially for lower-income households; increased inequality if desincentivises the development of public transport networks in low-income areas; impacts on employment</t>
  </si>
  <si>
    <t>Private transport</t>
  </si>
  <si>
    <t>Electric, hybrid, or less polluting vehicles (for individuals)</t>
  </si>
  <si>
    <t>TR2_1a</t>
  </si>
  <si>
    <t>Benefits increased with the development of low carbon electricity ; complementary with the development of EV charging infrastructures</t>
  </si>
  <si>
    <t>Health benefits (if clean energy mix), reduces local pollution; can have positive distributional impacts if target low-middle-income households (more price-elastic)</t>
  </si>
  <si>
    <t>Regressive, subsidies captured disproportionately by higher income households, especially if not sufficient to incentivise lower income households</t>
  </si>
  <si>
    <t>0 for social indicators
0 for vulnerability: less accessible to vulnerable people</t>
  </si>
  <si>
    <t>1 ref meta-analysis (w/ several references)
2 experimental studies in California</t>
  </si>
  <si>
    <t>Buekers, J., Van Holderbeke, M., Bierkens, J., &amp; Int Panis, L. (2014). Health and environmental benefits related to electric vehicle introduction in EU countries. Transportation Research Part D: Transport and Environment, 33(2014), 26–38.
Markkanen, S., &amp; Anger-Kraavi, A. (2019). Social impacts of climate change mitigation policies and their implications for inequality. Climate Policy, 19(7), 827-844.
Muehlegger, E., &amp; Rapson, D. (2019). Understanding the Distributional Impacts of Vehicle Policy: Who Buys New and Used Electric Vehicles?.
Muehlegger, E., &amp; Rapson, D. S. (2018). Subsidizing mass adoption of electric vehicles: Quasi-experimental evidence from California (No. w25359). National Bureau of Economic Research.</t>
  </si>
  <si>
    <t>Tax credits, tax exemptions</t>
  </si>
  <si>
    <t>TR2_1b</t>
  </si>
  <si>
    <t>Health benefits (if clean energy mix)</t>
  </si>
  <si>
    <t>Regressive, benefit only tax payers if non-refundable; upfront costs to access financial support</t>
  </si>
  <si>
    <t>1 study US</t>
  </si>
  <si>
    <t>Borenstein, S., &amp; Davis, L. W. (2016). The distributional effects of US clean energy tax credits. Tax Policy and the Economy, 30(1), 191-234.</t>
  </si>
  <si>
    <t>Feebate policies</t>
  </si>
  <si>
    <t>TR2_1c</t>
  </si>
  <si>
    <t>(Combination of subsidies &amp; financial penalties)</t>
  </si>
  <si>
    <t>Monetary gains for all income deciles; progressive if compensated with tax proportional to income; distributional impacts depend on calibration</t>
  </si>
  <si>
    <t>Health impacts, increased local pollution; inequality in access to subsidies; regressive, surplus increases with income decile</t>
  </si>
  <si>
    <t>0 for social indicators
1 for vulnerability: less clean affordable alternatives for low-income households? Higher price burden?</t>
  </si>
  <si>
    <t>1 study France</t>
  </si>
  <si>
    <t>Durrmeyer, I. (2018). Winners and Losers: The Distributional Effects of the French Feebate on the Automobile Market.</t>
  </si>
  <si>
    <t>Polluting vehicles (for individuals)</t>
  </si>
  <si>
    <t>Financial penalties</t>
  </si>
  <si>
    <t>TR2_2a</t>
  </si>
  <si>
    <t>Regressive impacts on poorer rural households with limited access to public transportation; impacts on low-income households with old polluting cars</t>
  </si>
  <si>
    <t>Conversion bonus</t>
  </si>
  <si>
    <t>TR2_2b</t>
  </si>
  <si>
    <t>Similar to a subsidy with additional eligibility criteria</t>
  </si>
  <si>
    <t>direct impacts on transport emissions, but depends on types of cars ?</t>
  </si>
  <si>
    <t>Health benefits; reduced inequality, most beneficiaries non-taxable households</t>
  </si>
  <si>
    <t>Positive impacts dependent on type of car disposed of and car bought</t>
  </si>
  <si>
    <t>0 for social indicators
1 for vulnerability: affordability/benefits for lower-income households</t>
  </si>
  <si>
    <t>Commissariat général au développement durable. (2018). Prime à la conversion des véhicules particuliers en 2018 – Une évaluation socio-économique ex post. Ministère de la Transition écologique et solidaire.</t>
  </si>
  <si>
    <t>Tax exemptions for disabled people</t>
  </si>
  <si>
    <t>TR2_2c</t>
  </si>
  <si>
    <t>low impacts (because few people, but high impact/individual?)</t>
  </si>
  <si>
    <t>Income impacts for disabled people; health benefits; increased accessibility to infrastructures and services</t>
  </si>
  <si>
    <t>1 for social indicators
1 for vulnerability: disabled people</t>
  </si>
  <si>
    <t>1 report WHO</t>
  </si>
  <si>
    <t>World Health Organization &amp; World Bank. (‎2011)‎. World report on disability 2011. World Health Organization</t>
  </si>
  <si>
    <t>License, vehicle registration, insurance &amp; ownership (for individuals)</t>
  </si>
  <si>
    <t>TR2_3</t>
  </si>
  <si>
    <t>Incentives complementary with the development / increased accessibility of public transports and cycling</t>
  </si>
  <si>
    <t>low impact if tax not conditioned to vehicles' emissions, high if it is ?</t>
  </si>
  <si>
    <t>Inequality impacts, high-income households tend to own more vehicles; health benefits if reduces car ownership</t>
  </si>
  <si>
    <t>Income impacts on car owners, more weight on low income households who own cars</t>
  </si>
  <si>
    <t>1 ref meta-analysis</t>
  </si>
  <si>
    <t>Cycling incentives (infrastructure &amp;  financial support to households)</t>
  </si>
  <si>
    <t>Examples: investments, subsidies</t>
  </si>
  <si>
    <t>TR2_4</t>
  </si>
  <si>
    <t>Health benefits (reduced air pollution &amp; prevention of diseases related to obesity and physical inactivity); jobs creation</t>
  </si>
  <si>
    <t>Territorial considerations, more infrastructures developed in bigger &amp; wealthier cities with more human + financial capacities; income inequality if better infrastructures in wealthier areas</t>
  </si>
  <si>
    <t>1 ref meta-analysis (w/ several references)
2 WHO study</t>
  </si>
  <si>
    <t>Ürge-Vorsatz, D., Herrero, S. T., Dubash, N. K., &amp; Lecocq, F. (2014). Measuring the co-benefits of climate change mitigation. Annual Review of Environment and Resources, 39, 549-582.
Skinner, I., Wu, D., Schweizer, F., Racioppi, F., &amp; Tsutsumi, R. (2014). Unlocking new opportunities-Jobs in green and healthy transport. Copenhagen: World Health Organization.
World Health Organization, Hosking, J., Mudu, P., &amp; Fletcher, E. (2011). Health co-benefits of climate change mitigation: transport sector. World Health Organization.</t>
  </si>
  <si>
    <t>Clean vehicle incentives and registration fees for organisations, firms, public administrations, etc...</t>
  </si>
  <si>
    <t>Examples: subsidies, expenses, taxes, reduced taxes…</t>
  </si>
  <si>
    <t>TR2_5</t>
  </si>
  <si>
    <t>Health benefits for the population</t>
  </si>
  <si>
    <t>Income impacts for companies, potential employment impacts in highly impacted sectors</t>
  </si>
  <si>
    <t>1 ref meta-analysis (w/ several references)
1 WHO study</t>
  </si>
  <si>
    <t>Ürge-Vorsatz, D., Herrero, S. T., Dubash, N. K., &amp; Lecocq, F. (2014). Measuring the co-benefits of climate change mitigation. Annual Review of Environment and Resources, 39, 549-582.
World Health Organization, Hosking, J., Mudu, P., &amp; Fletcher, E. (2011). Health co-benefits of climate change mitigation: transport sector. World Health Organization.</t>
  </si>
  <si>
    <t>Road transport infrastructure</t>
  </si>
  <si>
    <t>Road development &amp; maintenance</t>
  </si>
  <si>
    <t>TR3_1</t>
  </si>
  <si>
    <t>Mixed impacts (artificialisation)</t>
  </si>
  <si>
    <t>mixed impacts</t>
  </si>
  <si>
    <t>Access to services, basic infrastructures, ca reduce poverty; employment opportunities; for rural areas in particular</t>
  </si>
  <si>
    <t>1 global study, 1 case-study India</t>
  </si>
  <si>
    <t>Jakob, M., Chen, C., Fuss, S., Marxen, A., Rao, N. D., &amp; Edenhofer, O. (2016). Carbon pricing revenues could close infrastructure access gaps. World Development, 84, 254-265.
Samanta, P. K. (2015). Development of rural road infrastructure in India. Pacific business review international, 7(11), 86-93.</t>
  </si>
  <si>
    <t>EV charging infrastructure</t>
  </si>
  <si>
    <t>Examples: investments, tax credits…</t>
  </si>
  <si>
    <t>TR3_2</t>
  </si>
  <si>
    <t>Linked to electric vehicles incentives measures</t>
  </si>
  <si>
    <t>high or low? Can increase Evs purchase ?</t>
  </si>
  <si>
    <t>Possibility to increase health benefits in poor air quality areas, reduce inequality, and increase EV purchases if equitably distributed</t>
  </si>
  <si>
    <t>Can increase inequality if only in wealthiers areas; concentrates health benefits in wealthier areas</t>
  </si>
  <si>
    <t>0 for social indicators
0 for vulnerability: not significant impacts (or 1? Because still direct impacts)</t>
  </si>
  <si>
    <t>1 report
1 case study US</t>
  </si>
  <si>
    <t>Welch, D. (2017). Electrified transportation for all: how electrification can benefit low income communities. Centre for Climate and Energy Solutions, Virginia.
Slowik, P., &amp; Nicholas, M. (2017). Expanding Access to Electric Mobility in the United States.</t>
  </si>
  <si>
    <t>Road pricing</t>
  </si>
  <si>
    <t>TR3_3</t>
  </si>
  <si>
    <t>indirect impacts</t>
  </si>
  <si>
    <t>Reduced congestion &amp; pollution, health benefits; can be progressive (Stockholm: wealthy men most affected, revenues benefit more women and low-income)</t>
  </si>
  <si>
    <t>Regressive impacts on low-income car owners, if revenues not recycled</t>
  </si>
  <si>
    <t>1 meta-analysis, developed countries</t>
  </si>
  <si>
    <t>Levinson, D. (2010). Equity effects of road pricing: A review. Transport Reviews, 30(1), 33-57.</t>
  </si>
  <si>
    <t>Speed control device</t>
  </si>
  <si>
    <t>Expenditures, revenues</t>
  </si>
  <si>
    <t>TR3_4</t>
  </si>
  <si>
    <t>direct, but low potential ?</t>
  </si>
  <si>
    <t>Health benefits (from reduced air pollution &amp; reduced accidentology)</t>
  </si>
  <si>
    <t>World Health Organization. (‎2017)‎. Managing speed. World Health Organization.</t>
  </si>
  <si>
    <t>Air &amp; maritime transport</t>
  </si>
  <si>
    <t>Airport &amp; port infrastructures and support to airline and shipping industries</t>
  </si>
  <si>
    <t>Examples: investments, subsidies, loans</t>
  </si>
  <si>
    <t>TR4_1</t>
  </si>
  <si>
    <t>indirect ? But increases air transport</t>
  </si>
  <si>
    <t>Territorial continuity, poverty and infrastructure access benefits; employment benefits in the sectors</t>
  </si>
  <si>
    <t>Health impacts; more financial benefits to high-income households</t>
  </si>
  <si>
    <t>Shift project global studies
DGAC French case study</t>
  </si>
  <si>
    <t xml:space="preserve">The Shift Project. (2021). Pouvoir voler en 2050 : quelle aviation dans un monde contraint ?
The Shift Project. (2020). Crise(s), climat : préparer l’avenir de l’aviation.
Direction générale de l’Aviation civile, Ministère de la Transition écologique et solidaire. (2017). Enquête nationale auprès des passagers aériens – Résultats annuels 2015-2016. </t>
  </si>
  <si>
    <t>Air &amp; maritime transport taxes</t>
  </si>
  <si>
    <t>TR4_2a</t>
  </si>
  <si>
    <t>high potential for positive impacts</t>
  </si>
  <si>
    <t>Income inequality, impacts high-income households; health benefits</t>
  </si>
  <si>
    <t>Employment impacts; increased travel costs, income impacts</t>
  </si>
  <si>
    <t>ICAO report
1 study France</t>
  </si>
  <si>
    <t>International Civil Aviation Organization. (2000). ICAO's Policies on Taxation in the Field of International Air Transport (Vol. 8632). International Civil Aviation Organization.
Cordiez, M. (2019). Le trafic aérien nous amène-t-il au crash?. DARD/DARD, (1), 75-83.</t>
  </si>
  <si>
    <t>Tax exemptions</t>
  </si>
  <si>
    <t>TR4_2b</t>
  </si>
  <si>
    <t>high negative impacts</t>
  </si>
  <si>
    <t>Reduced travel costs; economic &amp; employment impacts in the aviation sector</t>
  </si>
  <si>
    <t>Shift project global studies
DGAC French case study
ICAO reports</t>
  </si>
  <si>
    <t>The Shift Project. (2021). Pouvoir voler en 2050 : quelle aviation dans un monde contraint ?
The Shift Project. (2020). Crise(s), climat : préparer l’avenir de l’aviation.
Direction générale de l’Aviation civile, Ministère de la Transition écologique et solidaire. (2017). Enquête nationale auprès des passagers aériens – Résultats annuels 2015-2016. 
International Civil Aviation Organization. (2000). ICAO's Policies on Taxation in the Field of International Air Transport (Vol. 8632). International Civil Aviation Organization.</t>
  </si>
  <si>
    <t>Plane and boat registration, insurance &amp; ownership</t>
  </si>
  <si>
    <t>TR4_3</t>
  </si>
  <si>
    <t>low incentive for boat owners? Depends on the tax rate?</t>
  </si>
  <si>
    <t>Income impacts, on high-income households</t>
  </si>
  <si>
    <t>Freight transport</t>
  </si>
  <si>
    <t>Shift to intermodal freight transport</t>
  </si>
  <si>
    <t>TR5_1</t>
  </si>
  <si>
    <t>Complementary to rail network developments</t>
  </si>
  <si>
    <t>high potential to reduce transport emissions</t>
  </si>
  <si>
    <t>Employment and health impacts; territorial considerations</t>
  </si>
  <si>
    <t>Can lower employment in other sectors</t>
  </si>
  <si>
    <t>2 reports World bank</t>
  </si>
  <si>
    <t>Aritua, Bernard. 2019. The Rail Freight Challenge for Emerging Economies: How to Regain Modal Share. International Development in Focus. Washington.
Kruk, C. Bert; Donner, Michel. 2009. Freight Transport for Development Toolkit : Ports and Waterborne Freight. World Bank, Washington, DC.</t>
  </si>
  <si>
    <t>Use of infrastructure: road, rail, waterway…</t>
  </si>
  <si>
    <t>Taxes, tax exemptions, reduced taxes</t>
  </si>
  <si>
    <t>TR5_2</t>
  </si>
  <si>
    <t>Mixed impacts (depending on mode &amp; tax)</t>
  </si>
  <si>
    <t xml:space="preserve">Health benefits with taxes, increased depending on the freight transport mode taxed </t>
  </si>
  <si>
    <t>Negative employment impacts with taxes; reduced income for industries</t>
  </si>
  <si>
    <t>1 study</t>
  </si>
  <si>
    <r>
      <t>Austin, D. (2015). Pricing freight transport to account for external costs. </t>
    </r>
    <r>
      <rPr>
        <i/>
        <sz val="9"/>
        <color theme="1"/>
        <rFont val="Calibri"/>
        <family val="2"/>
        <scheme val="minor"/>
      </rPr>
      <t>Congressional Budget</t>
    </r>
    <r>
      <rPr>
        <sz val="9"/>
        <color theme="1"/>
        <rFont val="Calibri"/>
        <family val="2"/>
        <scheme val="minor"/>
      </rPr>
      <t>.</t>
    </r>
  </si>
  <si>
    <t>Territorial continuity</t>
  </si>
  <si>
    <t>Financial support for mobility for education, cultural, sport, or professional purposes</t>
  </si>
  <si>
    <t>Examples: subsidies, loans…</t>
  </si>
  <si>
    <t>TR6_1</t>
  </si>
  <si>
    <t>low impact ? Or some potentially high impacts but on a small scale ?</t>
  </si>
  <si>
    <t>Access to goods and services, employment opportunities, income support, benefits to lower income households and young people</t>
  </si>
  <si>
    <t>2 reports France</t>
  </si>
  <si>
    <t>Vergé-Dépré, C. R. (2005). Transport aérien et intégration territoriale: l’exemple des Antilles françaises. Études caribéennes, (3).</t>
  </si>
  <si>
    <t>Building</t>
  </si>
  <si>
    <t>Thermal renovation for energy efficiency &amp;/or fuel switching measures</t>
  </si>
  <si>
    <t>Financial support for households</t>
  </si>
  <si>
    <t>Subsidies, reduced taxes</t>
  </si>
  <si>
    <t>BU1_1a</t>
  </si>
  <si>
    <t>Incentivised by obligation to renovate rental properties and energy consumption taxes</t>
  </si>
  <si>
    <t>Positive impacts if adaptation to increasing temperatures</t>
  </si>
  <si>
    <t>direct impact on energy efficiency and/or energy source</t>
  </si>
  <si>
    <t>Subsidy scheme can target low-income households with eligibility criteria (ex: ANAH), reduced inequality; health benefits (reduced air pollution &amp; greater living comfort), age considerations, higher benefits young and elderly; job creation; reduced energy bill, energy affordability</t>
  </si>
  <si>
    <t>Regressive, more benefits for owners, increase home/land value, so high-income households capture bigger share of subsidies; landlords low rate of renovation works, discriminates home-renters, more represented in low-income households; regional considerations, related to climate vulnerability</t>
  </si>
  <si>
    <t>1 for social indicators
1 for vulnerability: home-renters, low income households, less benefits and more vulnerable energy poverty/affordability/ living comfort…</t>
  </si>
  <si>
    <t>2 meta-analysis (w/ several references)
OECD study
US study
France 2  gov reports</t>
  </si>
  <si>
    <t>Markkanen, S., &amp; Anger-Kraavi, A. (2019). Social impacts of climate change mitigation policies and their implications for inequality. Climate Policy, 19(7), 827-844.
OCDE (2021), « The inequalities-environment nexus : Towards a people-centred green transition », OECD Green Growth Papers, n° 2021/01, Éditions OCDE, Paris
Ürge-Vorsatz, D., Herrero, S. T., Dubash, N. K., &amp; Lecocq, F. (2014). Measuring the co-benefits of climate change mitigation. Annual Review of Environment and Resources, 39, 549-582.
Borenstein, S., &amp; Davis, L. W. (2016). The distributional effects of US clean energy tax credits. Tax Policy and the Economy, 30(1), 191-234.
Rédouin, J. Baïetto-Beysson, S. Chapelon, J. (2014). Financement des travaux de rénovation thermique par les ménages modestes. Ministère des Finances et des Comptes Publics.
Observatoire National de la Précarité Energétique. (2018). Identification et qualification des ménages éligibles aux dispositifs nationaux, et mise en regard avec les ménages bénéficiaires. ONPE.
Observatoire national de la rénovation énergétique. (2021). La rénovation énergétique des logements - Bilan des travaux et des aides entre 2016 et 2019. Ministère de la Transition écologique.</t>
  </si>
  <si>
    <t>Tax credits, zero-rate loans</t>
  </si>
  <si>
    <t>BU1_1b</t>
  </si>
  <si>
    <t>Health benefits (reduced air pollution &amp; greater living comfort), age considerations, higher benefits young and elderly; job creation; reduced energy bill, energy affordability; positive income impacts</t>
  </si>
  <si>
    <t>Regressive, more benefits for owners, increase home/land value, so high-income households capture bigger share of subsidies, + need to take into account if refundable or not and the need to advance costs; landlords low rate of renovation works, discriminates home-renters, more represented in low-income households; regional considerations, related to climate vulnerability</t>
  </si>
  <si>
    <t>1 for social indicators
0 for vulnerability: may not accessible to poorer pop,  less benefits</t>
  </si>
  <si>
    <t>Thermal renovation in public buildings &amp; firms</t>
  </si>
  <si>
    <t>Examples: expenses, subsidies, tax exemptions…</t>
  </si>
  <si>
    <t>BU1_2</t>
  </si>
  <si>
    <t>Health benefits for workers</t>
  </si>
  <si>
    <t>1 report UK</t>
  </si>
  <si>
    <t>Wade, J., Pett, J., Ramsay, L., &amp; House, W. (2003). Energy efficiency in offices: assessing the situation. London: Association for the Conservation of Energy.</t>
  </si>
  <si>
    <t>Adaptation to CC impacts &amp; resilience to natural disaster risks</t>
  </si>
  <si>
    <t>New &amp; existing buildings</t>
  </si>
  <si>
    <t>BU2_1</t>
  </si>
  <si>
    <t>Linked to risk reduction and management measures</t>
  </si>
  <si>
    <t>Negative impacts (if artificialisation)</t>
  </si>
  <si>
    <t>low on mitigation but high adaptation potential</t>
  </si>
  <si>
    <t>Poverty reduction; increased resilience and limited health risks; improved living conditions</t>
  </si>
  <si>
    <t>Can increase inequality if investments only towards wealthier areas (e.g. urban areas) where there is "more to lose"</t>
  </si>
  <si>
    <t>0 for social indicators
1 for vulnerability</t>
  </si>
  <si>
    <t>World Bank study</t>
  </si>
  <si>
    <t>Hallegatte, S et al. 2016. Shock Waves : Managing the Impacts of Climate Change on Poverty. Climate Change and Development;. Washington, DC: World Bank.</t>
  </si>
  <si>
    <t>Services infrastructures</t>
  </si>
  <si>
    <t>Examples: expenses, subsidies…</t>
  </si>
  <si>
    <t>BU2_2</t>
  </si>
  <si>
    <t>high adaptation potential</t>
  </si>
  <si>
    <t>Improved access to health service, clean energy, clean water; facilitate CC relocations to safe places with good &amp; cheap services</t>
  </si>
  <si>
    <t>World Bank studies</t>
  </si>
  <si>
    <t>Hallegatte, S et al. 2016. Shock Waves : Managing the Impacts of Climate Change on Poverty. Climate Change and Development;. Washington, DC: World Bank.
Hallegatte, S., Rentschler, J., &amp; Rozenberg, J. (2019). Lifelines: The resilient infrastructure opportunity. The World Bank.</t>
  </si>
  <si>
    <t>Support for home ownership</t>
  </si>
  <si>
    <t>Examples: subsidies, reduced taxes, zero rate loans</t>
  </si>
  <si>
    <t>BU3_1</t>
  </si>
  <si>
    <t>Mixed impacts (if artificialisation, or conditioned to energy performance)</t>
  </si>
  <si>
    <t>low potential, only if conditioned to energy performance and/or artificialisation</t>
  </si>
  <si>
    <t>Health benefits (including mental health), increased if conditioned to housing energy performance; income impacts, reduced housing costs; increased access to opportunities; benefits lower-income households if targeted subsidies</t>
  </si>
  <si>
    <t>1 for social impacts
0 for vulnerability: supports home-ownership but poorer households don't benefit if never home owners?</t>
  </si>
  <si>
    <t>1 report OECD
2 research studies</t>
  </si>
  <si>
    <t>OECD. (2021). Brick by Brick: Building Better Housing Policies, OECD Publishing, Paris.
Rohe, W. M., Van Zandt, S., &amp; McCarthy, G. (2002). Home ownership and access to opportunity. Housing Studies, 17(1), 51-61.
Ettman, C. K., Cohen, G. H., Vivier, P. M., &amp; Galea, S. (2021). Savings, home ownership, and depression in low-income us adults. Social Psychiatry and Psychiatric Epidemiology, 56(7), 1211-1219.</t>
  </si>
  <si>
    <t>Support for rental investment</t>
  </si>
  <si>
    <t>Examples: subsidies, tax credits, reduced tax rates</t>
  </si>
  <si>
    <t>BU3_2</t>
  </si>
  <si>
    <t>Mixed impacts (if artificialisation)</t>
  </si>
  <si>
    <t>low potential, only if artificialisation</t>
  </si>
  <si>
    <t>Benefits for home renters if tax credits conditioned to renovation works, territorial considerations, principal residence</t>
  </si>
  <si>
    <t>Financial benefits captured by home owners, higher income households</t>
  </si>
  <si>
    <t>0 for social indicators
0 for vulnerability: more benefits for home-owners? Low benefits for renters</t>
  </si>
  <si>
    <t>1 report OECD</t>
  </si>
  <si>
    <t>OECD. (2021). Brick by Brick: Building Better Housing Policies, OECD Publishing, Paris.</t>
  </si>
  <si>
    <t>Renovation works for social housing (thermal and/or other renovation)</t>
  </si>
  <si>
    <t>Examples: investments, subsidies, reduced taxes</t>
  </si>
  <si>
    <t>BU3_4</t>
  </si>
  <si>
    <t>Linked to energy poverty reduction measures</t>
  </si>
  <si>
    <t>not just thermal renovation, low impact on energy efficiency/source, and mixed impacts when artificialisation</t>
  </si>
  <si>
    <t>Health benefits for home-renters, increased living standards; reduced poverty and inequality, benefits low income households</t>
  </si>
  <si>
    <t>1 for social indicators
1 for vulnerability: social housing</t>
  </si>
  <si>
    <t>1 report OECD
1 case study Porto City</t>
  </si>
  <si>
    <t>OECD. (2021). Brick by Brick: Building Better Housing Policies, OECD Publishing, Paris.
Soares, S., Brochado, S., Ramos, N., Duarte, R., Norton, P., Delgado, J., &amp; Fraga, S. (2016). Health and living conditions in social housing: comparison between rehabilitated and non-rehabilitated neighbourhoods. Journal of Public Health, 24(6), 535-544.</t>
  </si>
  <si>
    <t>Vacant dwelling</t>
  </si>
  <si>
    <t>BU3_5</t>
  </si>
  <si>
    <t>high or low? High potential, reduces artificialisation and construction needs, but high enough leverage effect ?</t>
  </si>
  <si>
    <t>Increased housing supply, benefits home-renters; urban-rural considerations; limits land artificialisation</t>
  </si>
  <si>
    <t>Income impacts on home-owners</t>
  </si>
  <si>
    <t>0 for social indicators
0 for vulnerability: or 1? real benefits for home renters, lower income?</t>
  </si>
  <si>
    <t>1 report OECD
1 research study</t>
  </si>
  <si>
    <t>OECD. (2021). Brick by Brick: Building Better Housing Policies, OECD Publishing, Paris.
Segú, M. (2018). Taxing Vacant Dwellings: Can fiscal policy reduce vacancy?.</t>
  </si>
  <si>
    <t>New housing</t>
  </si>
  <si>
    <t>Examples: investments, reduced taxes</t>
  </si>
  <si>
    <t>BU3_6</t>
  </si>
  <si>
    <t>If adaptated to changing environmental conditions</t>
  </si>
  <si>
    <t>depends if artificalisation or not</t>
  </si>
  <si>
    <t>Increased housing supply, can benefit home-renters and support homeownership; reduced costs of housing; can reduce inequality if subsidies targeted</t>
  </si>
  <si>
    <t>Agriculture - Forest</t>
  </si>
  <si>
    <t>Forest &amp; ecosystem management</t>
  </si>
  <si>
    <t>Forest restauration &amp; conservation</t>
  </si>
  <si>
    <t>Examples: subsidies, expenses…</t>
  </si>
  <si>
    <t>AF1_1</t>
  </si>
  <si>
    <t>high potential for positive impacts, through carbon capture</t>
  </si>
  <si>
    <t>Health benefits, mental health &amp; well-being, accessibility to the public; livelihood protection for forest communities</t>
  </si>
  <si>
    <t>Land use impacts: competition w/ agriculture and urbanisation (mostly developing countries), impacts on food security, housing, development; if access to forest forbidden, impacts on populations livelihood; prohibits slash &amp; burn agriculture on which some populations depend</t>
  </si>
  <si>
    <t>1 for social indicators
1 for vulnerability: local populations livelihood dependent on forests</t>
  </si>
  <si>
    <t>Several studies, FAO, UNEP
Research papers</t>
  </si>
  <si>
    <t>Newton, P., &amp; Benzeev, R. (2018). The role of zero-deforestation commitments in protecting and enhancing rural livelihoods. Current Opinion in Environmental Sustainability, 32, 126-133.
Chhatre, A., &amp; Agrawal, A. (2009). Trade-offs and synergies between carbon storage and livelihood benefits from forest commons. Proceedings of the national Academy of sciences, 106(42), 17667-17670.
FAO and UNEP. 2020. The State of the World’s Forests 2020. Forests, biodiversity and people. Rome.</t>
  </si>
  <si>
    <t>Deforestation (&amp; imported deforestation)</t>
  </si>
  <si>
    <t>Examples: investments, expenses, tax expenditures…</t>
  </si>
  <si>
    <t>AF1_2</t>
  </si>
  <si>
    <t>Linked to climate-smart agriculture and biomass-based energy production</t>
  </si>
  <si>
    <t>high negative impacts, direct GHG emissions</t>
  </si>
  <si>
    <t>For agricultural production: impact on food security, livelihoods, income; for urbanisation: development, housing, income</t>
  </si>
  <si>
    <t>Negative income &amp; health impacts on local populations whose livelihood depends on forest products; population displacement; small land owners face big companies</t>
  </si>
  <si>
    <t>Mostly negative</t>
  </si>
  <si>
    <t>FAO, UNEP report
1 research paper</t>
  </si>
  <si>
    <t>Newton, P., &amp; Benzeev, R. (2018). The role of zero-deforestation commitments in protecting and enhancing rural livelihoods. Current Opinion in Environmental Sustainability, 32, 126-133.
FAO and UNEP. 2020. The State of the World’s Forests 2020. Forests, biodiversity and people. Rome.</t>
  </si>
  <si>
    <t>Ecosystem services protection &amp; resources management</t>
  </si>
  <si>
    <t>AF1_3a</t>
  </si>
  <si>
    <t>high potential</t>
  </si>
  <si>
    <t>Health benefits, well-being; income generation for communities; income protection</t>
  </si>
  <si>
    <t>1 for social indicators
1 for vulnerability: local populations dependent on ecosystems services</t>
  </si>
  <si>
    <t>Payment for Ecosystem services (PES)</t>
  </si>
  <si>
    <t>AF1_3b</t>
  </si>
  <si>
    <t>high potential for positive impacts, reduced emissions from agriculture and forestry</t>
  </si>
  <si>
    <t>Health benefits; income generation for communities; protected livelihoods; revenue used for development of infrastructure &amp; services</t>
  </si>
  <si>
    <t>Potential impacts on inequality, if financial benefits not shared with local populations &amp; if doesn't target landless and poor communities, depending on tenure arrangements and ownership rights</t>
  </si>
  <si>
    <t>1 ref meta-analysis
1 ref 26 case studies, 1 ref 7 case studies</t>
  </si>
  <si>
    <t>Ürge-Vorsatz, D., Herrero, S. T., Dubash, N. K., &amp; Lecocq, F. (2014). Measuring the co-benefits of climate change mitigation. Annual Review of Environment and Resources, 39, 549-582.
Adhikari, B., &amp; Agrawal, A. (2013). Understanding the social and ecological outcomes of PES projects: A review and an analysis. Conservation and Society, 11(4), 359-374.
Mahanty, S., Suich, H., &amp; Tacconi, L. (2013). Access and benefits in payments for environmental services and implications for REDD+: Lessons from seven PES schemes. Land use policy, 31, 38-47.
Barbier, B., &amp; Tesfaw, A. T. (2011). Overcoming tenurial constraints to carbon forestry projects in Africa.
FONAFIFO. (2012). Lessons Learned for REDD+ from PES and Conservation Incentive Programs: Examples from Costa Rica, Mexico, and Ecuador. World Bank.</t>
  </si>
  <si>
    <t>Carbon sinks enhancement, REDD/REDD+</t>
  </si>
  <si>
    <t>AF1_4</t>
  </si>
  <si>
    <t>high potential  through carbon capture</t>
  </si>
  <si>
    <t>Health benefits (mental &amp; physical) ; healthier forests, water resources; income generation for communities, reduced poverty; new employment opportunities; opportunities for women, female empowerment; benefits increased w/ rights-based approach</t>
  </si>
  <si>
    <t>Potential impacts on inequality, if financial benefits not shared with local populations; if no ownership rights, potential displacements, loss of livelihood, increased poverty; if centralised (and not local) governance, can increase forest loss and reduce benefits for communities</t>
  </si>
  <si>
    <t>1 for social indicators
1 for vulnerability: local populations livelihood dependent on ecosystems and forests</t>
  </si>
  <si>
    <t>2 meta-analysis (w/ several references)
Research papers
World bank paper</t>
  </si>
  <si>
    <t>Markkanen, S., &amp; Anger-Kraavi, A. (2019). Social impacts of climate change mitigation policies and their implications for inequality. Climate Policy, 19(7), 827-844.
Ürge-Vorsatz, D., Herrero, S. T., Dubash, N. K., &amp; Lecocq, F. (2014). Measuring the co-benefits of climate change mitigation. Annual Review of Environment and Resources, 39, 549-582.
Barbier, B., &amp; Tesfaw, A. T. (2011). Overcoming tenurial constraints to carbon forestry projects in Africa. CCAFS Working Paper.
Brown, H. C. (2011). Gender, climate change and REDD+ in the Congo Basin forests of Central Africa. International Forestry Review, 13(2), 163-176.
Landell-Mills, N., &amp; Porras, I. T. (2002). Silver bullet or fools' gold?: a global review of markets for forest environmental services and their impact on the poor.
Sandbrook, C., Nelson, F., Adams, W. M., &amp; Agrawal, A. (2010). Carbon, forests and the REDD paradox. Oryx, 44(3), 330-334.
FONAFIFO. (2012). Lessons Learned for REDD+ from PES and Conservation Incentive Programs: Examples from Costa Rica, Mexico, and Ecuador. World Bank.</t>
  </si>
  <si>
    <t>Wildfire risk reduction</t>
  </si>
  <si>
    <t>Examples: investments, subsidies, expenses…</t>
  </si>
  <si>
    <t>AF1_5</t>
  </si>
  <si>
    <t>high potential ? reduced emissions</t>
  </si>
  <si>
    <t>Health benefits; income generation protection; infrastructure protection</t>
  </si>
  <si>
    <t>1 for social indicatorxs
0 for vulnerability</t>
  </si>
  <si>
    <t>1 report FAO, UNEP</t>
  </si>
  <si>
    <t>FAO and UNEP. 2020. The State of the World’s Forests 2020. Forests, biodiversity and people. Rome.</t>
  </si>
  <si>
    <t>Income support to forest-owners &amp; the wood sector</t>
  </si>
  <si>
    <t>Examples: subsidies, tax exemptions…</t>
  </si>
  <si>
    <t>AF1_6</t>
  </si>
  <si>
    <t>Linked to biomass-based energy production</t>
  </si>
  <si>
    <t>Can have positive impacts</t>
  </si>
  <si>
    <t>uncertain impacts, low leverage effect?</t>
  </si>
  <si>
    <t>Employment  impacts, increased if takes into account downstream adaptation, w/ long-lasting species over time; increased revenues, especially for small land owners</t>
  </si>
  <si>
    <t>0 for social indicators
0 for vulnerability: forest owners vulnerable pop?</t>
  </si>
  <si>
    <t>1 report w/ several case studies different developing countries</t>
  </si>
  <si>
    <t>Ensuring property rights and solving environmental disputes</t>
  </si>
  <si>
    <t>Examples: expenses, exemptions, subsidies</t>
  </si>
  <si>
    <t>AF1_7</t>
  </si>
  <si>
    <t>Linked to forest conservation and sustainable agriculture</t>
  </si>
  <si>
    <t>Direct impact on the pattern of use of the forest</t>
  </si>
  <si>
    <t>Decrease poverty, inequality, and improve welbeing for forest comunities.</t>
  </si>
  <si>
    <t>Can increase poverty and inequality depending on how the reform and laws are implemented in practice. If It does not favor small land owners focused on sustainable agriculture.</t>
  </si>
  <si>
    <t>1 for social indicators
1 for vulnerability: direct impact on local populations livelihood dependent on ecosystems and forests</t>
  </si>
  <si>
    <t>Case studies on forest-based countries</t>
  </si>
  <si>
    <t>FAO and UNEP. 2020. The State of the World’s Forests 2020. Forests, biodiversity and people. Rome.; Kubitza, C., Krishna, V. V., Urban, K., Alamsyah, Z., &amp; Qaim, M. (2018). Land property rights, agricultural intensification, and deforestation in Indonesia. Ecological economics, 147, 312-321. / Miller, D. C., Rana, P., Nakamura, K., Irwin, S., Cheng, S. H., Ahlroth, S., &amp; Perge, E. (2021). A global review of the impact of forest property rights interventions on poverty. Global Environmental Change, 66, 102218. / Araujo, C., Bonjean, C. A., Combes, J. L., Motel, P. C., &amp; Reis, E. J. (2009). Property rights and deforestation in the Brazilian Amazon. Ecological economics, 68(8-9), 2461-2468. / Hong, Y. Z., Chang, H. H., &amp; Dai, Y. W. (2018). Is deregulation of forest land use rights transactions associated with economic well-being and labor allocation of farm households? Empirical evidence in China. Land Use Policy, 75, 694-701.</t>
  </si>
  <si>
    <t>Sustainable agriculture</t>
  </si>
  <si>
    <t>Climate-smart agriculture
Better land, water, soil nutrients management
Crop resistance to pests and diseases
Agroecology / agroforestry</t>
  </si>
  <si>
    <t>Examples: subsidies, reduced taxes…</t>
  </si>
  <si>
    <t>AF2_1</t>
  </si>
  <si>
    <t>Complementary with better ecosystems management measures</t>
  </si>
  <si>
    <t>high potential for positive impacts, reduced emissions and increased carbon capture</t>
  </si>
  <si>
    <t>Protected livelihood of rural economies (agriculture, fisheries); food security; poverty reduction; benefits rural households</t>
  </si>
  <si>
    <t>0 for social indicators
1 for vulnerability: populations' livelihood?</t>
  </si>
  <si>
    <t>OECD, World Bank studies, FAO report</t>
  </si>
  <si>
    <t>OCDE (2021), « The inequalities-environment nexus : Towards a people-centred green transition », OECD Green Growth Papers, n° 2021/01, Éditions OCDE, Paris
Hallegatte, S et al. 2016. Shock Waves : Managing the Impacts of Climate Change on Poverty. Climate Change and Development;. Washington, DC: World Bank.
FAO. 2016. The State of Food and Agriculture: Climate Change, Agriculture and Food security. Rome.</t>
  </si>
  <si>
    <t>Organic agriculture</t>
  </si>
  <si>
    <t>AF2_2</t>
  </si>
  <si>
    <t xml:space="preserve">mixed impacts? </t>
  </si>
  <si>
    <t>Health benefits; increased productivity in developing countries + increased resilience to CC impacts, increased food security</t>
  </si>
  <si>
    <t>Lower productivity in developed countries, reduced food security; higher costs, impacts on income; accessible to high income households</t>
  </si>
  <si>
    <t>French prospective study, I4CE study</t>
  </si>
  <si>
    <t>Aubert, P.-M., Gardin, B., Aillot, C., (2021). Vers une transition juste des systèmes alimentaires, enjeux et leviers politiques pour la France, Iddri.
I4CE (2019). Politiques alimentaires et climat : une revue de la littérature.</t>
  </si>
  <si>
    <t>Sustainability-targeted financial support (ex: green payments, eco-regimes)</t>
  </si>
  <si>
    <t>Examples: subsidies, direct income payments, reduced taxes…</t>
  </si>
  <si>
    <t>AF2_3</t>
  </si>
  <si>
    <t>high leverage effect</t>
  </si>
  <si>
    <t>Employment + income in agriculture and agri-food sectors &amp; health impacts, can be positive depending on policy objectives and targeting of subsidies; employement, job sector, territorial &amp; age considerations</t>
  </si>
  <si>
    <t>Risk of increased food prices in some scenarios, impact on income; trade-off between quality-health &amp; prices; inequal access to food &amp; quality for low-income households</t>
  </si>
  <si>
    <t>1 for social indicators
0 ? 1? for vulnerability: farmers vulnerable pop?</t>
  </si>
  <si>
    <t>French prospective study</t>
  </si>
  <si>
    <t>Aubert, P.-M., Gardin, B., Aillot, C., (2021). Vers une transition juste des systèmes alimentaires, enjeux et leviers politiques pour la France, Iddri.</t>
  </si>
  <si>
    <t>Incentive-based taxes on high GHG emissions products</t>
  </si>
  <si>
    <t>AF2_4</t>
  </si>
  <si>
    <t>high or low? Leverage effect? High or low potential ?</t>
  </si>
  <si>
    <t>Health benefits, poor quality &amp; GHG emitting food products consumption reduced; support affordable low-carbon products; income impacts</t>
  </si>
  <si>
    <t>Regressive impacts: income inequality, products such as meat not affordable for low-income housholds (moderate regressive impacts?) &amp; high-income households already better diet, bigger impact on low incomes; health impacts bad quality food if tax focus on GHG; increased time budget for shopping &amp; cooking, gender considerations</t>
  </si>
  <si>
    <t>Climate change finance in agriculture</t>
  </si>
  <si>
    <t>AF2_5</t>
  </si>
  <si>
    <t>Increased benefits when associated with REDD+ &amp; PES schemes</t>
  </si>
  <si>
    <t>indirect impacts, depends on how funds used</t>
  </si>
  <si>
    <t>Poverty reduction; positive impact on income; increased food security; increased gender equality; can increase education enrolment</t>
  </si>
  <si>
    <t>0 for social indicators
1 for vulnerability: benefits vulnerable pop, farmers</t>
  </si>
  <si>
    <t>1 country, UNDP study
2 reports, CCAFS, FAO</t>
  </si>
  <si>
    <t>MoALMC, 2018: Impact of Climate Finance in Agriculture on the Poor. MoALMC and UNDP Kathmandu.
Wollenberg E, Higman S, Seeberg-Elverfeldt C, Neely C, Tapio-Bistrom M.-L, Neufeldt H. 2012. Helping smallholder farmers mitigate climate change. CCAFS Policy Brief 5. Copenhagen, Denmark: CCAFS.
FAO. 2016. The State of Food and Agriculture: Climate Change, Agriculture and Food security. Rome.</t>
  </si>
  <si>
    <t>Support to farmers &amp; the agricultural sector</t>
  </si>
  <si>
    <t>Financial support to agricultural sectors, farm developments (untargeted)</t>
  </si>
  <si>
    <t>Examples: subsidies, direct income payments, tax exemptions…</t>
  </si>
  <si>
    <t>AF3_1</t>
  </si>
  <si>
    <t>Potentially opposite effects to sustainability-targeted financial support</t>
  </si>
  <si>
    <t>Mixed impacts (depending on the agri sectors subsidised)</t>
  </si>
  <si>
    <t>mixed impacts, low leverage effect</t>
  </si>
  <si>
    <t>Increased revenues, impact on income; direct income payments higher income transfer efficiency; investments in public goods/innovation systems more benefits; can support employment; self-sufficiency, food security</t>
  </si>
  <si>
    <t>Government support, often inefficient at transferring income to farmers (captured upstream or downstream); regressive impact when linked to production, more benefits to larger high income farms; health impacts if focus on staple crops; increased costs to consumers &amp; taxpayers</t>
  </si>
  <si>
    <t>1 for social indicators
0 for vulnerability: farmers vulnerable pop?</t>
  </si>
  <si>
    <t>OCDE (2021), Agricultural Policy Monitoring and Evaluation 2021 : Addressing the Challenges Facing Food Systems, Éditions OCDE, Paris.</t>
  </si>
  <si>
    <t>Reduced tax rates on off-road gas and other fuels</t>
  </si>
  <si>
    <t>AF3_2</t>
  </si>
  <si>
    <t>Opposite effects to fossil fuel consumption  taxes</t>
  </si>
  <si>
    <t>Positive income impacts for farmers</t>
  </si>
  <si>
    <t>Pollution &amp; health impacts</t>
  </si>
  <si>
    <t>1 World Bank study</t>
  </si>
  <si>
    <t>Fay, M., Hallegatte, S., Vogt-Schilb, A., Rozenberg, J., Narloch, U., &amp; Kerr, T. (2015). Decarbonizing development: Three steps to a zero-carbon future. The World Bank.</t>
  </si>
  <si>
    <t>Prevention and recovery from natural disasters fund</t>
  </si>
  <si>
    <t>AF3_3</t>
  </si>
  <si>
    <t>Income impacts; increased crop resilience &amp; food security</t>
  </si>
  <si>
    <t>0 for social indicators
0 for vulnerability: farmers facing many challenges?</t>
  </si>
  <si>
    <t>Climate-related agricultural infrastructure to increase mitigation or resilience (irrigation system, water storage, etc.)</t>
  </si>
  <si>
    <t>Examples: Investment, subsidies</t>
  </si>
  <si>
    <t>AF3_4</t>
  </si>
  <si>
    <t>Linked to policy with a direct impact on adaptation</t>
  </si>
  <si>
    <t>Mixed impacts (depending on the supporte agriculture sectors )</t>
  </si>
  <si>
    <t>Direct impact on production.</t>
  </si>
  <si>
    <t xml:space="preserve">Positive income impacts for farmers; increased crop resilience &amp; food security; investments in public goods/innovation systems more benefits; can support employment; </t>
  </si>
  <si>
    <t>There are also risks of benefits being captured by large scale private sector, increasing land concentration. Furthermore,  benefits can be negative if it does not benefit small and medium size firms.</t>
  </si>
  <si>
    <t>1 for social indicators
0 for vulnerability: vulnerable small farmers can be affected.</t>
  </si>
  <si>
    <t xml:space="preserve">Case studies </t>
  </si>
  <si>
    <t>Paglialunga &amp; Zanfei (2022) Climate change and within-country inequality: New evidence from a global perspective. World Development; Besley, T., &amp; Ghatak, M. (2001). Government versus private ownership of public goods. The Quarterly journal of economics, 116(4), 1343-1372.; Tatlhego, M., &amp; D’Odorico, P. (2022). Are African irrigation dam projects for large-scale agribusiness or small-scale farmers?. Environmental Research Communications, 4(1), 015005.. Sokoloff, K. L., &amp; Engerman, S. L. (2000). Institutions, factor endowments, and paths of development in the new world. Journal of Economic perspectives, 14(3), 217-232.. Mellor, J. W., &amp; Malik, S. J. (2017). The impact of growth in small commercial farm productivity on rural poverty reduction. World Development, 91, 1-10.; Meinzen-Dick R. (2009) Property Rights for Poverty Reduction?’. DESA Working Paper No. 91, December 2009. DESA Working Paper No. 91. New York, USA: United Nations Department of Economic and Social Affairs</t>
  </si>
  <si>
    <t>Food consumption</t>
  </si>
  <si>
    <t>Food safety &amp; health quality</t>
  </si>
  <si>
    <t>Expenses</t>
  </si>
  <si>
    <t>AF4_1</t>
  </si>
  <si>
    <t>low impact on adaptation</t>
  </si>
  <si>
    <t>Health benefits, increased food quality and potentially food security; can have higher impacts on low-income households</t>
  </si>
  <si>
    <t>1 WHO study</t>
  </si>
  <si>
    <t>World Health Organization. (2019). The state of food security and nutrition in the world 2019: safeguarding against economic slowdowns and downturns (Vol. 2019). Food &amp; Agriculture Org..</t>
  </si>
  <si>
    <t>Healthy nutrition programme (e.g. in schools) and campaigns</t>
  </si>
  <si>
    <t>AF4_2</t>
  </si>
  <si>
    <t>uncertain impacts, low potential</t>
  </si>
  <si>
    <t>Health benefits; increased school performance, reduced absenteeism, increased labour productivity, reduces poverty</t>
  </si>
  <si>
    <t>Food poverty reduction,  assistance programme</t>
  </si>
  <si>
    <t>Examples: subsidies, cash transfers (ex: "food stamps")</t>
  </si>
  <si>
    <t>AF4_3</t>
  </si>
  <si>
    <t>Benefits for low-income households; reduced inequality; food security; health benefits (if better food quality)</t>
  </si>
  <si>
    <t>If no condition for use, can be used for poor food quality, limited health benefits; stigmatisation</t>
  </si>
  <si>
    <t>1 for social indicators
1 for vulnerability: targets poorer population</t>
  </si>
  <si>
    <t>French prospective study, OECD study</t>
  </si>
  <si>
    <t>Aubert, P.-M., Gardin, B., Aillot, C., (2021). Vers une transition juste des systèmes alimentaires, enjeux et leviers politiques pour la France, Iddri.
OCDE (2021), Agricultural Policy Monitoring and Evaluation 2021 : Addressing the Challenges Facing Food Systems, Éditions OCDE, Paris.</t>
  </si>
  <si>
    <t>Social Measures</t>
  </si>
  <si>
    <t>Adaptive Social Protection</t>
  </si>
  <si>
    <t>Social safety nets</t>
  </si>
  <si>
    <t>Examples: expenses, cash transfers, postdisasters transfers…</t>
  </si>
  <si>
    <t>SM1_1</t>
  </si>
  <si>
    <t>high impacts on adaptation, especially post disasters cash transfers?</t>
  </si>
  <si>
    <t>Reduced poverty and inequality; can improve gender consideration and promote gender equality</t>
  </si>
  <si>
    <t>Social programs cover less than half of the poorest quintile (in "many countries")</t>
  </si>
  <si>
    <t>1 for social indicators
1 for vulnerability: (although less than half poorest quintile…)</t>
  </si>
  <si>
    <t>World Bank studies, several countries
Bangladesh UNDP case study</t>
  </si>
  <si>
    <t>Bowen, T., Del Ninno, C., Andrews, C., Coll-Black, S., Johnson, K., Kawasoe, Y., ... &amp; Williams, A. (2020). Adaptive Social Protection: Building Resilience to Shocks. World Bank Publications.
UNDP (2014). Incorporating Gender and Poverty Analysis in the Climate Public Expenditure and Institutional Review: A Methodological Note. 
UNDP (2020). Scope of Gender-responsive Adaptive Social Protection in Bangladesh.
Hallegatte, S et al. 2016. Shock Waves : Managing the Impacts of Climate Change on Poverty. Climate Change and Development;. Washington, DC: World Bank.
Hallegatte, S., Vogt-Schilb, A., Bangalore, M., &amp; Rozenberg, J. (2016). Unbreakable: building the resilience of the poor in the face of natural disasters. World Bank Publications.</t>
  </si>
  <si>
    <t>Social insurance, health coverage</t>
  </si>
  <si>
    <t>Examples: cash transfers, expenses…</t>
  </si>
  <si>
    <t>SM1_2</t>
  </si>
  <si>
    <t>low, indirect impacts on adaptation</t>
  </si>
  <si>
    <t>Ensures minimum standard of living; access to health services</t>
  </si>
  <si>
    <t>Labour market programs</t>
  </si>
  <si>
    <t>SM1_3</t>
  </si>
  <si>
    <t>Improved employment; income support during unemployment</t>
  </si>
  <si>
    <t>Public health measures</t>
  </si>
  <si>
    <t>Water &amp; sanitation infrastructures</t>
  </si>
  <si>
    <t>SM2_1</t>
  </si>
  <si>
    <t>Health benefits; poverty reduction; high benefits for children</t>
  </si>
  <si>
    <t>1 for social indicators
1 for vulnerability: most vulnerable pop who don't have access</t>
  </si>
  <si>
    <t>Eradication &amp; control of CC increasing diseases and pests</t>
  </si>
  <si>
    <t>SM2_2</t>
  </si>
  <si>
    <t>Clean air measures &amp; monitoring</t>
  </si>
  <si>
    <t>SM2_3</t>
  </si>
  <si>
    <t>can reduce directly emissions?</t>
  </si>
  <si>
    <t>Health benefits, age considerations; more benefits for low-income households living in area with poorer air quality</t>
  </si>
  <si>
    <t>0 for social indicators
1 for vulnerability: more benefits vulnerable pop</t>
  </si>
  <si>
    <t>1 meta-analysis &amp; 1 case study China</t>
  </si>
  <si>
    <t xml:space="preserve">Zheng, Y., Xue, T., Zhang, Q., Geng, G., Tong, D., Li, X., &amp; He, K. (2017). Air quality improvements and health benefits from China’s clean air action since 2013. Environmental Research Letters, 12(11), 114020.
Markkanen, S., &amp; Anger-Kraavi, A. (2019). Social impacts of climate change mitigation policies and their implications for inequality. Climate Policy, 19(7), 827-844.
</t>
  </si>
  <si>
    <t>Compensation for difficult working conditions</t>
  </si>
  <si>
    <t>SM2_4</t>
  </si>
  <si>
    <t>mixed impacts, low scale</t>
  </si>
  <si>
    <t>Health benefits for workers (depending on definition and threshold of difficult working conditions)</t>
  </si>
  <si>
    <t>0 for social indicators
1 for vulnerability: workers with difficult conditions</t>
  </si>
  <si>
    <t>1 article French case study</t>
  </si>
  <si>
    <t>Barnay, T. (2014), « Santé, emploi et conditions de travail : Étude des publications économiques européennes », Documents de travail du Département des Affaires économiques de l'OCDE, n° 1148, Éditions OCDE, Paris</t>
  </si>
  <si>
    <t xml:space="preserve">Adaptation-driven initiatives </t>
  </si>
  <si>
    <r>
      <t>Assess disaster and climate risk and make the information available (training and information disclosure</t>
    </r>
    <r>
      <rPr>
        <b/>
        <sz val="11"/>
        <color theme="1"/>
        <rFont val="Calibri"/>
        <family val="2"/>
        <scheme val="minor"/>
      </rPr>
      <t>)</t>
    </r>
  </si>
  <si>
    <t>Examples: expenses, investment, subsidies…</t>
  </si>
  <si>
    <t>DR1_1</t>
  </si>
  <si>
    <t>Knowledge and capacity building / Research and information disclosure</t>
  </si>
  <si>
    <t>It provides knowledge to support direct measures</t>
  </si>
  <si>
    <t>It increases education and better knowledge; protects income, improved living conditions.</t>
  </si>
  <si>
    <t xml:space="preserve">Can increase inequality if investments only towards wealthier areas (or regions) where there is "more to lose". </t>
  </si>
  <si>
    <t>1 for social indicators
0 for vulnerability: indirect impacts and it can impact vulnerable population or not depending on the target of the policy</t>
  </si>
  <si>
    <t>World Bank studies &amp; South Asian case study</t>
  </si>
  <si>
    <t>Hallegate et al (2020) The Adaptation Principles.; Macours, K, Premand, P, and Vakis, R. 2012. “Transfers, Diversification and Household Risk Strategies: Experimental Evidence with Lessons for Climate Change Adaptation.” Uma Ética Para Quantos? XXXIII (2): 81–87.; Mathew, S., Trück, S., &amp; Henderson-Sellers, A. (2012). Kochi, India case study of climate adaptation to floods: Ranking local government investment options. Global Environmental Change, 22(1), 308-319.</t>
  </si>
  <si>
    <t>Protective Infrastructure and Urban Planning</t>
  </si>
  <si>
    <t xml:space="preserve"> Adaptation to rising sea level, floods, and other natural disasters</t>
  </si>
  <si>
    <t>Examples: Expenses, Investment, finance, subsidies</t>
  </si>
  <si>
    <t>DR2_1</t>
  </si>
  <si>
    <t>Poverty reduction; reduced health risks; improved living conditions</t>
  </si>
  <si>
    <r>
      <t xml:space="preserve">Can increase inequality if investments only towards wealthier areas </t>
    </r>
    <r>
      <rPr>
        <sz val="11"/>
        <color theme="1"/>
        <rFont val="Calibri"/>
        <family val="2"/>
        <scheme val="minor"/>
      </rPr>
      <t>(or regions) where there is "more to lose". Increasing regional inequalities. There are also risks of benefits being captured by private sector.</t>
    </r>
  </si>
  <si>
    <t>1 for social indicators
1 for vulnerability: poor people more at risk of CC impacts</t>
  </si>
  <si>
    <t xml:space="preserve">Depoues, V. (2020). L’adaptation dans le budget de l’État. I4CE.
Hallegatte, S et al. 2016. Shock Waves : Managing the Impacts of Climate Change on Poverty. Climate Change and Development;. Washington, DC: World Bank.
Hallegatte, S., Vogt-Schilb, A., Bangalore, M., &amp; Rozenberg, J. (2016). Unbreakable: building the resilience of the poor in the face of natural disasters. World Bank Publications.; </t>
  </si>
  <si>
    <t xml:space="preserve"> Adaptation to heat waves and heat island effects</t>
  </si>
  <si>
    <t>DR2_2</t>
  </si>
  <si>
    <t>Health benefits, age and territorial considerations; improved living conditions</t>
  </si>
  <si>
    <t>Can increase inequality if investments only towards wealthier areas (or regions) where there is "more to lose". Increasing regional inequalities. There are also risks of benefits being captured by private sector.</t>
  </si>
  <si>
    <t>0 for social indicators
1 for vulnerability: poor people more at risk of CC impacts</t>
  </si>
  <si>
    <t xml:space="preserve">Sustainable cities </t>
  </si>
  <si>
    <t>DR2_3</t>
  </si>
  <si>
    <t>Health benefits; improved living conditions; can target deprived neighbourhoods, increased access, employment &amp; education opportunities</t>
  </si>
  <si>
    <t>1 UNEP report</t>
  </si>
  <si>
    <t>United Nations Environment Programme. (2012). Sustainable, Resource Efficient Cities–Making it Happen!.</t>
  </si>
  <si>
    <t>New settlements in safe areas</t>
  </si>
  <si>
    <t>DR2_4</t>
  </si>
  <si>
    <t>Reduced health risks; poverty reduction if financial support for populations</t>
  </si>
  <si>
    <t>Mental health impacts for displaced populations; job losses; reduced accessibility to basic services if no services infrastructures in new area</t>
  </si>
  <si>
    <t>1 for social indicators
1 for vulnerability: poor people more at risk of CC impacts, need to move</t>
  </si>
  <si>
    <t>Support better  management of disaster risks and decrease social impact</t>
  </si>
  <si>
    <t xml:space="preserve">Human capacity, eaquipment, tools, and infrastructure to cope with and prevent disasters </t>
  </si>
  <si>
    <t>Examples: Expenses, investments</t>
  </si>
  <si>
    <t>DR3_1</t>
  </si>
  <si>
    <t>Poverty reduction; increased resilience; reduced health risks, improved living conditions.</t>
  </si>
  <si>
    <t>Can increase inequality if the barriers of public and private sector investments are not well defined. Or regional inequality if focused on urban areas only or do not target low income communities.</t>
  </si>
  <si>
    <t>Hallegatte, S et al. 2016. Shock Waves : Managing the Impacts of Climate Change on Poverty. Climate Change and Development;. Washington, DC: World Bank.
Hallegatte, S., Vogt-Schilb, A., Bangalore, M., &amp; Rozenberg, J. (2016). Unbreakable: building the resilience of the poor in the face of natural disasters. World Bank Publications; Sovacool, B. K., Linnér, B. O., &amp; Goodsite, M. E. (2015). The political economy of climate adaptation. Nature Climate Change, 5(7), 616-618.; Hallegate et al (2020); The Adaptation Principles.;  Pelling &amp; Garschagen (2019) Put equity first in
climate adaptation; Paglialunga &amp; Zanfei (2022) Climate change and within-country inequality: New evidence from a global perspective. World Development.;</t>
  </si>
  <si>
    <t>Financial resources: insurance and social protection, reserve funds, contingency credit lines, regional risk pools, etc..</t>
  </si>
  <si>
    <t>Examples: expenses, subsidies, cash transfers…</t>
  </si>
  <si>
    <t>DR3_2</t>
  </si>
  <si>
    <t>Poverty reduction; increased resilience</t>
  </si>
  <si>
    <t>Can increase inequality if not well targeted to populations in needs</t>
  </si>
  <si>
    <t>Hallegatte, S., Vogt-Schilb, A., Bangalore, M., &amp; Rozenberg, J. (2016). Unbreakable: building the resilience of the poor in the face of natural disasters. World Bank Publications.
Hallegatte, S., Rentschler, J., &amp; Rozenberg, J. (2019). Lifelines: The resilient infrastructure opportunity. The World Bank.</t>
  </si>
  <si>
    <t>Undifferenciated sector</t>
  </si>
  <si>
    <t>Financial support to firms &amp; employment sectors</t>
  </si>
  <si>
    <t>Support for the ecological transition</t>
  </si>
  <si>
    <t>Examples: investments, subsidies, tax exemptions...</t>
  </si>
  <si>
    <t>OT1_1</t>
  </si>
  <si>
    <t>high mitigation impacts, broad but high potential</t>
  </si>
  <si>
    <t>Health benefits; income benefits for businesses; employment opportunities</t>
  </si>
  <si>
    <t>1 report
1 discussion paper research institute
1 ref meta-analysis</t>
  </si>
  <si>
    <t>Owen, R., Brennan, G., &amp; Lyon, F. (2018). Enabling investment for the transition to a low carbon economy: Government policy to finance early stage green innovation. Current opinion in environmental sustainability, 31, 137-145.
IISD. (2018). A Dialogue on a Just and Managed Transition to a Paris-Aligned Low-Carbon Future.
Ürge-Vorsatz, D., Herrero, S. T., Dubash, N. K., &amp; Lecocq, F. (2014). Measuring the co-benefits of climate change mitigation. Annual Review of Environment and Resources, 39, 549-582.</t>
  </si>
  <si>
    <t>Support for a just transition</t>
  </si>
  <si>
    <t>OT1_2</t>
  </si>
  <si>
    <t>indirect impacts?</t>
  </si>
  <si>
    <t>Employment impacts; income impacts; age &amp; gender consideration for workers</t>
  </si>
  <si>
    <t>1 study EU, 1 discussion paper research institue</t>
  </si>
  <si>
    <t>Policy Department for Budgetary Affairs. (2020). A Just Transition Fund - How the EU budget can best assist in the necessary transition from fossil fuels to sustainable energy. European Parliament.
IISD. (2018). A Dialogue on a Just and Managed Transition to a Paris-Aligned Low-Carbon Future.</t>
  </si>
  <si>
    <t>Other undifferentiated support</t>
  </si>
  <si>
    <t>OT1_3</t>
  </si>
  <si>
    <t>mixed impacts, low potential</t>
  </si>
  <si>
    <t>Income impacts; employment opportunities</t>
  </si>
  <si>
    <t>Investment in adaptation  for a more reslient  economic and production infrastructure</t>
  </si>
  <si>
    <t>OT1_4</t>
  </si>
  <si>
    <t>Health benefits; improved living conditions; employment opportunities; may facilitate the acess to public services</t>
  </si>
  <si>
    <t>Investment benefits can be captured by private sector only. Furthermore, it can constrain development benefits if it does not benefit small and medium size firms.</t>
  </si>
  <si>
    <t>1 for social indicators
0 for vulnerability: focus on economic infrastructure</t>
  </si>
  <si>
    <t>The Economist literature review</t>
  </si>
  <si>
    <t>Rose (2016). Capturing the Co-benefits of Disaster Risk Management in the Private Sector. Climate Risk Management, Policy and Governance ; McKinsey (2020) Will infrastructure bend or break under climate stress? Case Study: The Economist; UNOPS (2019). T H E C R I T I C A L R O L E O F I N F R A ST R U CT U R E F O R THE SUSTAINABLE DEVELOPMENT GOALS; Hallegate et al (2020); The Adaptation Principles.; Paglialunga &amp; Zanfei (2022) Climate change and within-country inequality: New evidence from a global perspective. World Development; Besley, T., &amp; Ghatak, M. (2001). Government versus private ownership of public goods. The Quarterly journal of economics, 116(4), 1343-1372.; Schaer, C., &amp; Kuruppu, N. (2018). Private-sector action in adaptation: Perspectives on the role of micro, small and medium size enterprises. Private-sector action in adaptation: Perspectives on the role of micro, small and medium size enterprises, 7.</t>
  </si>
  <si>
    <t>Development aid</t>
  </si>
  <si>
    <t>Examples: subsidies, investments, tax exemptions…</t>
  </si>
  <si>
    <t>OT2_1</t>
  </si>
  <si>
    <t>low/mixed mitigation potential, but high adaptation potential</t>
  </si>
  <si>
    <t>Poverty reduction; health benefits; access to basic needs and services such as water, sanitation…; increased employment opportunities</t>
  </si>
  <si>
    <t>Income inequality impacts uncertain</t>
  </si>
  <si>
    <t>2 ref meta-analysis,1 report, 2 case studies</t>
  </si>
  <si>
    <t>Mahembe, E., &amp; Odhiambo, N. M. (2019). Foreign aid and poverty reduction: A review of international literature. Cogent Social Sciences, 5(1), 1625741.
Ndikumana, L., &amp; Pickbourn, L. (2017). The impact of foreign aid allocation on access to social services in sub-Saharan Africa: The case of water and sanitation. World Development, 90, 104-114.
Sharma, B., &amp; Abekah, J. (2017). Foreign direct investment, foreign aid and incomes inequality: Empirical insights from African and South American countries. Transnational Corporations Review, 9(1), 1-7.</t>
  </si>
  <si>
    <t>Direct impact on income - individuals</t>
  </si>
  <si>
    <t>OT3_1</t>
  </si>
  <si>
    <t>Income impacts</t>
  </si>
  <si>
    <t>Tax expenditures</t>
  </si>
  <si>
    <t>OT3_2</t>
  </si>
  <si>
    <t>Direct impact on income - firms</t>
  </si>
  <si>
    <t>OT4_1</t>
  </si>
  <si>
    <t>Income impacts; employment impacts</t>
  </si>
  <si>
    <t>OT4_2</t>
  </si>
  <si>
    <t>Knowledge and capacity building</t>
  </si>
  <si>
    <t>Training and capacity building</t>
  </si>
  <si>
    <t>Examples: subsidies, expenditures, investments, tax exemptions…</t>
  </si>
  <si>
    <t>OT5_1</t>
  </si>
  <si>
    <t>Assess disaster and climate risk and make the information available / Support to farmers &amp; the agricultural sector / Forest &amp; Ecosystem management</t>
  </si>
  <si>
    <t>Indirect. It provides training to support direct measures</t>
  </si>
  <si>
    <t>Education and better knowledge (Access to basic needs); protects income and improve employment, increase living conditions. Vocational education Improves employment prospect, Adaptation as well as disaster education effectively helps people prepare for and cope with the consequences of climate change and improves the wellbeing of communities; Mitigation education for sustainable production can also benefit income and employment.</t>
  </si>
  <si>
    <t>If focused on certain sectors and regions can contribute to existing gender/ social / geographical inequalities.</t>
  </si>
  <si>
    <t>+Several studies on general vocational education (littérature on specific green VET is descriptive of onstitutional set ups but does not adress social impacts), and on disaster education including in the context of developping Countries/ asian area.
- littérature not always directly looking at how impacts varies accros different social groups.</t>
  </si>
  <si>
    <t>Shubha Chakravarty, Mattias Lundberg, Plamen Nikolov, Juliane Zenker, (2019) Vocational training programs and youth labor market outcomes: Evidence from Nepal,
Journal of Development Economics,
Barrera-Osorio, F., Kugler, A. D., &amp; Silliman, M. I. (2020). Hard and soft skills in vocational training: Experimental evidence from Colombia (No. w27548). National Bureau of Economic Research.
Rosvall, P.-Å., Hjelmér, C., &amp; Lappalaine*n, S. (2017). Staying in the comfort zones – 
Cedefop (2019). Skills for green jobs: 2018 update. European  synthesis report. Luxembourg: Publications Office. Cedefop  reference series; No 109
Disaster education :
Hoffmann, R.; Blecha, D. Education and Disaster Vulnerability in Southeast Asia: Evidence and Policy Implications. Sustainability 2020, 12,
Roman Hoffmann, Raya Muttarak(2017), Learn from the Past, Prepare for the Future: Impacts of Education and Experience on Disaster Preparedness in the Philippines and Thailand, World Development,</t>
  </si>
  <si>
    <t>Research and information disclosure</t>
  </si>
  <si>
    <t>OT5_2</t>
  </si>
  <si>
    <t>Assess disaster and climate risk and make the information available / Support to farmers &amp; the agricultural sector / Forest &amp; Ecosystem management / Financial support to firms &amp; employment sectors</t>
  </si>
  <si>
    <t>low</t>
  </si>
  <si>
    <t>Indirect. A pre-requisite to develop effective groundbreaking action but impacts may be indirect and/or also have negative effects.</t>
  </si>
  <si>
    <t>Education with increasing knowledge, Job Creation training of employees, regional/local development</t>
  </si>
  <si>
    <t xml:space="preserve">indirect </t>
  </si>
  <si>
    <t>no</t>
  </si>
  <si>
    <t>literrature assessing the social impacts of research  is fairlfy recent (about 10 years old) with no standardised approach. Case Study is considered the best option, suggesting social impact are case dependent.</t>
  </si>
  <si>
    <t>Cunha J., Ferreira P., Araújo M., Ares E. (2012, April). Social return of R&amp;D investments in manufacturing sector: Some insights from an exploratory case study. AIP Conference Proceedings 
Viana-Lora, A., &amp; Nel-lo-Andreu, M. G. (2021). Approaching the Social Impact of Research Through a Literature Review. International Journal of Qualitative Methods.
Reich, Y., Finkbeiner, M. The research environmental impact disclosure. Res Eng Design 33, 3–5 (2022).</t>
  </si>
  <si>
    <t>Code Budget</t>
  </si>
  <si>
    <t>Type of measure</t>
  </si>
  <si>
    <t>Budget line</t>
  </si>
  <si>
    <t>Amount</t>
  </si>
  <si>
    <r>
      <t>Amount &gt; "</t>
    </r>
    <r>
      <rPr>
        <b/>
        <i/>
        <sz val="11"/>
        <color theme="1"/>
        <rFont val="Calibri"/>
        <family val="2"/>
        <scheme val="minor"/>
      </rPr>
      <t>threshold to set"</t>
    </r>
    <r>
      <rPr>
        <b/>
        <sz val="11"/>
        <color theme="1"/>
        <rFont val="Calibri"/>
        <family val="2"/>
        <scheme val="minor"/>
      </rPr>
      <t>?</t>
    </r>
  </si>
  <si>
    <t>Magnitude of social impacts</t>
  </si>
  <si>
    <t>Unequal distribution of impacts</t>
  </si>
  <si>
    <t>SCORE</t>
  </si>
  <si>
    <t>Social indicators &gt;= 3?</t>
  </si>
  <si>
    <t>Vulnerabilty</t>
  </si>
  <si>
    <t>Intensification factors &gt;= 3?</t>
  </si>
  <si>
    <t>15 hotspots selected among the 30 measures with the largest share in the the budget expenses</t>
  </si>
  <si>
    <t>Ministry</t>
  </si>
  <si>
    <t>Budget measure</t>
  </si>
  <si>
    <t>Cumulative expenses</t>
  </si>
  <si>
    <t xml:space="preserve">Amount </t>
  </si>
  <si>
    <t>Amount (bn Rp)</t>
  </si>
  <si>
    <t>Potential social adverse side-effects base on the SCBT grid</t>
  </si>
  <si>
    <t>Hotspot</t>
  </si>
  <si>
    <t>Current climate-social co-benefits</t>
  </si>
  <si>
    <t>Potential social adverse side effects</t>
  </si>
  <si>
    <t>Budgetary expenditure</t>
  </si>
  <si>
    <t>Connectivity Infrastructure Program</t>
  </si>
  <si>
    <t>(1) Health benefits (if leads to transport modal shift);  
(2) Poverty reduction (if address needs of poorer) and improved access to economic opportunities; 
(3) Enhances access to basics services;
(4) Facilitates relocations to safe places in case of climate disasters, climate change if good services accessibility; 
(5) Job creation</t>
  </si>
  <si>
    <t>(1) Regressive impact if increased costs of transportation; 
(2) Regressive impact if targets wealthier areas only</t>
  </si>
  <si>
    <t>DR1_1; DR2_1; OT1_4</t>
  </si>
  <si>
    <t>Flood Control, Lava, Urban Main Drainage Management, and Coastal Protection</t>
  </si>
  <si>
    <t>(1) Improved living conditions; 
(2) Reduced health risks from lack of drainage; 
(3) Poverty reduction and income protection;
(4) Employment opportunities</t>
  </si>
  <si>
    <t xml:space="preserve">(1) Can increase inequality if investments only towards wealthier areas (or regions);
(2) Can increasing regional inequalities; 
(3) Risks of benefits being captured by private sector. </t>
  </si>
  <si>
    <t>DR3_1; OT1_4</t>
  </si>
  <si>
    <t>Operation and Maintenance of Natural Resources Infrastructure and Disaster Management</t>
  </si>
  <si>
    <t>(1) Health benefits;
(2) Improved living conditions;
(3) Resilience; 
(4) Creates employment opportunities; 
(5) Poverty reduction</t>
  </si>
  <si>
    <t>(1) Investment benefits can be captured by private sector only; 
(2) Can increase inequality if the barriers of public and private sector investments are not well defined; 
(3) Can increase regional inequality if focused on urban areas only or do not target low income communities.</t>
  </si>
  <si>
    <t>SM2_1; DR2_3</t>
  </si>
  <si>
    <t>Provision of Proper Drinking Water</t>
  </si>
  <si>
    <t>(1) Health benefits; 
(2) Improved living conditions; 
(3) Particularly high benefits for children;
(4) Can reduce inequality if targets deprived neighbourhoods;
(5) Poverty reduction and increased access to economic and education opportunities.</t>
  </si>
  <si>
    <t>DR3_2; SM1_1; DR3_1</t>
  </si>
  <si>
    <t>Formulation and Implementation of Technical Policy for Emergency Resources Support</t>
  </si>
  <si>
    <t>(1) Improved resilience;
(2) Reduced health risks;
(3) Improved living conditions;
(4) Reduced poverty and inequality; 
(5) Can improve gender consideration and promote gender equality</t>
  </si>
  <si>
    <t xml:space="preserve">(1) Can increase inequality if not well targeted to populations in needs;
(2) Can increase regional inequality if focused on urban or less at risk areas only, or if does not target low income communities. </t>
  </si>
  <si>
    <t>Rail Transport Services</t>
  </si>
  <si>
    <t>Rail Transport Connectivity Infrastructure</t>
  </si>
  <si>
    <r>
      <rPr>
        <sz val="11"/>
        <color rgb="FFFF0000"/>
        <rFont val="Calibri"/>
        <family val="2"/>
        <scheme val="minor"/>
      </rPr>
      <t>SM2_1</t>
    </r>
    <r>
      <rPr>
        <sz val="11"/>
        <color theme="1"/>
        <rFont val="Calibri"/>
        <family val="2"/>
        <scheme val="minor"/>
      </rPr>
      <t>;</t>
    </r>
    <r>
      <rPr>
        <sz val="11"/>
        <color rgb="FFFF0000"/>
        <rFont val="Calibri"/>
        <family val="2"/>
        <scheme val="minor"/>
      </rPr>
      <t xml:space="preserve"> AF2_1;</t>
    </r>
    <r>
      <rPr>
        <sz val="11"/>
        <color theme="1"/>
        <rFont val="Calibri"/>
        <family val="2"/>
        <scheme val="minor"/>
      </rPr>
      <t xml:space="preserve"> DR2_3</t>
    </r>
  </si>
  <si>
    <t>Groundwater and Raw Water Network Development</t>
  </si>
  <si>
    <t>(1) Health benefits; 
(2) Improved living conditions;
(3) Increased access to economic and education opportunities; 
(4) Can reduce inequality if targets deprived neighbourhoods; 
(5) Protects the livelihood of rural economies (agriculture, fisheries); 
(6) Increases food security; 
(7) Poverty reduction</t>
  </si>
  <si>
    <t>Planning, Development and Supervision of Oil and Gas Infrastructure</t>
  </si>
  <si>
    <t>(1) Reduced energy prices;
(2) Can benefit poorer households; 
(3) Employment impacts in fossil-fuel sector</t>
  </si>
  <si>
    <t>(1) Negative health impacts if generates pollution; 
(2) Regressive distributional effect; 
(3) Employment impacts in renewable energy sector</t>
  </si>
  <si>
    <t>Rail Transport Safety and Security</t>
  </si>
  <si>
    <t>AF1_1; SM2_3; DR1_1; OT5_2</t>
  </si>
  <si>
    <t>Environmental Damage Recovery</t>
  </si>
  <si>
    <t>(1) Health benefits;
(2) Mental health &amp; well-being; 
(3) More benefits for low-income households living in area with poorer air quality,; 
(4) Protects income; 
(5) Improved living conditions; 
(6) Increases education, job creation with training of employees;
(7) Regional/local development</t>
  </si>
  <si>
    <t>Improving Production Forest Management Planning</t>
  </si>
  <si>
    <t>(1) Health benefits and well-being; 
(2) Mental health &amp; well-being; 
(3) Income generation for communities;
(4) Income protection; 
(5) Reduced poverty;
(6) Livelihood protection for forest communities; 
(7) Job creation;
(8) if targeted, job opportunities for women, female empowerment</t>
  </si>
  <si>
    <t>(1) Increased competition with agriculture and urbanisation;
(2) Impacts on food security, housing, development;
(3) Regressive if financial benefits not shared with local populations; 
(4) If no ownership rights, potential displacements, loss of livelihood; 
(5) If centralised (and not local) governance, can increase forest loss and reduce benefits for communities.</t>
  </si>
  <si>
    <t>Reference &amp; type of measure</t>
  </si>
  <si>
    <t>Short description</t>
  </si>
  <si>
    <t>Main climate and social issues</t>
  </si>
  <si>
    <t>Intensification factors</t>
  </si>
  <si>
    <t>Reform proposition</t>
  </si>
  <si>
    <t>Climate or social goal(s) ?</t>
  </si>
  <si>
    <t>Climate or social 
side-effects?</t>
  </si>
  <si>
    <t>Public costs and/or benefits?</t>
  </si>
  <si>
    <t>Public acceptability?</t>
  </si>
  <si>
    <t>Complementarity with another  measure?</t>
  </si>
  <si>
    <t>[color examples]</t>
  </si>
  <si>
    <t>Color code:</t>
  </si>
  <si>
    <t xml:space="preserve">Green = cobenefits/favourable </t>
  </si>
  <si>
    <t>Orange = ambiguous/potential barriers</t>
  </si>
  <si>
    <t>Red = adverse side effects/unfavourable</t>
  </si>
  <si>
    <t>Tax expenditure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</si>
</sst>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0\ &quot;€&quot;;[Red]\-#,##0\ &quot;€&quot;"/>
    <numFmt numFmtId="164" formatCode="0.0%"/>
  </numFmts>
  <fonts count="11">
    <font>
      <sz val="11"/>
      <color theme="1"/>
      <name val="Calibri"/>
      <family val="2"/>
      <scheme val="minor"/>
    </font>
    <font>
      <b/>
      <sz val="11"/>
      <color theme="1"/>
      <name val="Calibri"/>
      <family val="2"/>
      <scheme val="minor"/>
    </font>
    <font>
      <i/>
      <sz val="11"/>
      <color theme="1"/>
      <name val="Calibri"/>
      <family val="2"/>
      <scheme val="minor"/>
    </font>
    <font>
      <sz val="8"/>
      <color theme="1"/>
      <name val="Calibri"/>
      <family val="2"/>
      <scheme val="minor"/>
    </font>
    <font>
      <sz val="9"/>
      <color theme="1"/>
      <name val="Calibri"/>
      <family val="2"/>
      <scheme val="minor"/>
    </font>
    <font>
      <sz val="10"/>
      <color theme="1"/>
      <name val="Calibri"/>
      <family val="2"/>
      <scheme val="minor"/>
    </font>
    <font>
      <b/>
      <i/>
      <sz val="11"/>
      <color theme="1"/>
      <name val="Calibri"/>
      <family val="2"/>
      <scheme val="minor"/>
    </font>
    <font>
      <b/>
      <sz val="14"/>
      <color theme="1"/>
      <name val="Calibri"/>
      <family val="2"/>
      <scheme val="minor"/>
    </font>
    <font>
      <b/>
      <sz val="11"/>
      <name val="Calibri"/>
      <family val="2"/>
      <scheme val="minor"/>
    </font>
    <font>
      <sz val="11"/>
      <color rgb="FFFF0000"/>
      <name val="Calibri"/>
      <family val="2"/>
      <scheme val="minor"/>
    </font>
    <font>
      <i/>
      <sz val="9"/>
      <color theme="1"/>
      <name val="Calibri"/>
      <family val="2"/>
      <scheme val="minor"/>
    </font>
  </fonts>
  <fills count="2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rgb="FF92D050"/>
        <bgColor indexed="64"/>
      </patternFill>
    </fill>
    <fill>
      <patternFill patternType="solid">
        <fgColor theme="5"/>
        <bgColor indexed="64"/>
      </patternFill>
    </fill>
    <fill>
      <patternFill patternType="solid">
        <fgColor theme="2" tint="-9.9978637043366805E-2"/>
        <bgColor indexed="64"/>
      </patternFill>
    </fill>
    <fill>
      <patternFill patternType="solid">
        <fgColor theme="7"/>
        <bgColor indexed="64"/>
      </patternFill>
    </fill>
    <fill>
      <patternFill patternType="solid">
        <fgColor theme="9"/>
        <bgColor indexed="64"/>
      </patternFill>
    </fill>
    <fill>
      <patternFill patternType="solid">
        <fgColor rgb="FF00B0F0"/>
        <bgColor indexed="64"/>
      </patternFill>
    </fill>
    <fill>
      <patternFill patternType="solid">
        <fgColor rgb="FF9999FF"/>
        <bgColor indexed="64"/>
      </patternFill>
    </fill>
    <fill>
      <patternFill patternType="solid">
        <fgColor rgb="FFFF99FF"/>
        <bgColor indexed="64"/>
      </patternFill>
    </fill>
    <fill>
      <patternFill patternType="solid">
        <fgColor rgb="FFFF7C8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rgb="FFFFFF00"/>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2"/>
        <bgColor indexed="64"/>
      </patternFill>
    </fill>
  </fills>
  <borders count="49">
    <border>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bottom style="thin">
        <color indexed="64"/>
      </bottom>
      <diagonal/>
    </border>
    <border>
      <left style="thin">
        <color theme="0" tint="-0.499984740745262"/>
      </left>
      <right style="thin">
        <color theme="0" tint="-0.499984740745262"/>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theme="0" tint="-0.499984740745262"/>
      </right>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theme="0" tint="-0.499984740745262"/>
      </left>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cellStyleXfs>
  <cellXfs count="235">
    <xf numFmtId="0" fontId="0" fillId="0" borderId="0" xfId="0"/>
    <xf numFmtId="0" fontId="0" fillId="0" borderId="2" xfId="0" applyBorder="1"/>
    <xf numFmtId="0" fontId="0" fillId="0" borderId="5" xfId="0" applyBorder="1"/>
    <xf numFmtId="0" fontId="0" fillId="2" borderId="0" xfId="0" applyFill="1"/>
    <xf numFmtId="6" fontId="0" fillId="2" borderId="0" xfId="0" applyNumberFormat="1" applyFill="1"/>
    <xf numFmtId="0" fontId="2" fillId="3" borderId="18"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0" fillId="2" borderId="10" xfId="0" applyFill="1" applyBorder="1"/>
    <xf numFmtId="0" fontId="2" fillId="3" borderId="26"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0" fillId="0" borderId="27" xfId="0" applyBorder="1"/>
    <xf numFmtId="0" fontId="0" fillId="0" borderId="28" xfId="0" applyBorder="1"/>
    <xf numFmtId="0" fontId="1" fillId="8" borderId="35" xfId="0" applyFont="1" applyFill="1" applyBorder="1" applyAlignment="1">
      <alignment horizontal="center"/>
    </xf>
    <xf numFmtId="0" fontId="1" fillId="8" borderId="22" xfId="0" applyFont="1" applyFill="1" applyBorder="1" applyAlignment="1">
      <alignment horizontal="center"/>
    </xf>
    <xf numFmtId="0" fontId="0" fillId="5" borderId="0" xfId="0" applyFill="1"/>
    <xf numFmtId="0" fontId="0" fillId="4" borderId="0" xfId="0" applyFill="1"/>
    <xf numFmtId="0" fontId="0" fillId="6" borderId="0" xfId="0" applyFill="1"/>
    <xf numFmtId="0" fontId="0" fillId="5" borderId="0" xfId="0" applyFill="1" applyAlignment="1">
      <alignment vertical="center" wrapText="1"/>
    </xf>
    <xf numFmtId="0" fontId="0" fillId="6" borderId="1" xfId="0" applyFill="1" applyBorder="1" applyAlignment="1">
      <alignment vertical="center" wrapText="1"/>
    </xf>
    <xf numFmtId="0" fontId="0" fillId="2" borderId="17" xfId="0" applyFill="1" applyBorder="1" applyAlignment="1">
      <alignment vertical="center" wrapText="1"/>
    </xf>
    <xf numFmtId="0" fontId="0" fillId="2" borderId="40" xfId="0" applyFill="1" applyBorder="1" applyAlignment="1">
      <alignment vertical="center" wrapText="1"/>
    </xf>
    <xf numFmtId="0" fontId="1" fillId="8" borderId="30" xfId="0" applyFont="1" applyFill="1" applyBorder="1" applyAlignment="1">
      <alignment horizontal="center"/>
    </xf>
    <xf numFmtId="0" fontId="1" fillId="8" borderId="34" xfId="0" applyFont="1" applyFill="1" applyBorder="1" applyAlignment="1">
      <alignment horizontal="center"/>
    </xf>
    <xf numFmtId="0" fontId="0" fillId="0" borderId="21" xfId="0" applyBorder="1"/>
    <xf numFmtId="0" fontId="3" fillId="0" borderId="41" xfId="0" applyFont="1" applyBorder="1" applyAlignment="1">
      <alignment horizontal="left" vertical="top" wrapText="1"/>
    </xf>
    <xf numFmtId="0" fontId="3" fillId="15" borderId="6" xfId="0" applyFont="1" applyFill="1" applyBorder="1" applyAlignment="1">
      <alignment horizontal="left" textRotation="90" wrapText="1"/>
    </xf>
    <xf numFmtId="0" fontId="4" fillId="0" borderId="45" xfId="0" applyFont="1" applyBorder="1" applyAlignment="1">
      <alignment horizontal="left" vertical="top" wrapText="1"/>
    </xf>
    <xf numFmtId="0" fontId="5" fillId="0" borderId="46" xfId="0" applyFont="1" applyBorder="1" applyAlignment="1">
      <alignment horizontal="left" vertical="top" wrapText="1"/>
    </xf>
    <xf numFmtId="0" fontId="4" fillId="0" borderId="46" xfId="0" applyFont="1" applyBorder="1" applyAlignment="1">
      <alignment horizontal="left" vertical="top" wrapText="1"/>
    </xf>
    <xf numFmtId="0" fontId="3" fillId="0" borderId="46" xfId="0" applyFont="1" applyBorder="1" applyAlignment="1">
      <alignment horizontal="left" vertical="top" wrapText="1"/>
    </xf>
    <xf numFmtId="0" fontId="3" fillId="0" borderId="45" xfId="0" applyFont="1" applyBorder="1" applyAlignment="1">
      <alignment horizontal="left" vertical="top" wrapText="1"/>
    </xf>
    <xf numFmtId="0" fontId="5" fillId="17" borderId="46" xfId="0" applyFont="1" applyFill="1" applyBorder="1" applyAlignment="1">
      <alignment vertical="top" wrapText="1"/>
    </xf>
    <xf numFmtId="0" fontId="5" fillId="0" borderId="46" xfId="0" applyFont="1" applyBorder="1" applyAlignment="1">
      <alignment vertical="top" wrapText="1"/>
    </xf>
    <xf numFmtId="0" fontId="5" fillId="17" borderId="43" xfId="0" applyFont="1" applyFill="1" applyBorder="1" applyAlignment="1">
      <alignment vertical="top" wrapText="1"/>
    </xf>
    <xf numFmtId="0" fontId="5" fillId="0" borderId="2" xfId="0" applyFont="1" applyBorder="1" applyAlignment="1">
      <alignment vertical="top" wrapText="1"/>
    </xf>
    <xf numFmtId="0" fontId="5" fillId="0" borderId="45" xfId="0" applyFont="1" applyBorder="1" applyAlignment="1">
      <alignment horizontal="left" vertical="top" wrapText="1"/>
    </xf>
    <xf numFmtId="0" fontId="3" fillId="0" borderId="5" xfId="0" applyFont="1" applyBorder="1" applyAlignment="1">
      <alignment horizontal="left" vertical="top" wrapText="1"/>
    </xf>
    <xf numFmtId="0" fontId="5" fillId="0" borderId="0" xfId="0" applyFont="1" applyAlignment="1">
      <alignment horizontal="left" vertical="top" wrapText="1"/>
    </xf>
    <xf numFmtId="0" fontId="0" fillId="0" borderId="0" xfId="0" applyAlignment="1">
      <alignment vertical="center"/>
    </xf>
    <xf numFmtId="0" fontId="2" fillId="0" borderId="0" xfId="0" applyFont="1"/>
    <xf numFmtId="0" fontId="1" fillId="19" borderId="27" xfId="0" applyFont="1" applyFill="1" applyBorder="1" applyAlignment="1">
      <alignment horizontal="center" vertical="center" wrapText="1"/>
    </xf>
    <xf numFmtId="0" fontId="1" fillId="19" borderId="37" xfId="0" applyFont="1" applyFill="1" applyBorder="1" applyAlignment="1">
      <alignment horizontal="center" vertical="center" wrapText="1"/>
    </xf>
    <xf numFmtId="0" fontId="0" fillId="4" borderId="39" xfId="0" applyFill="1" applyBorder="1" applyAlignment="1">
      <alignment vertical="center" wrapText="1"/>
    </xf>
    <xf numFmtId="0" fontId="0" fillId="6" borderId="38" xfId="0" applyFill="1" applyBorder="1" applyAlignment="1">
      <alignment vertical="center" wrapText="1"/>
    </xf>
    <xf numFmtId="0" fontId="0" fillId="4" borderId="0" xfId="0" applyFill="1" applyAlignment="1">
      <alignment horizontal="left" vertical="center"/>
    </xf>
    <xf numFmtId="0" fontId="0" fillId="5" borderId="38" xfId="0" applyFill="1" applyBorder="1" applyAlignment="1">
      <alignment horizontal="left" vertical="center"/>
    </xf>
    <xf numFmtId="0" fontId="7" fillId="0" borderId="0" xfId="0" applyFont="1"/>
    <xf numFmtId="0" fontId="8" fillId="0" borderId="0" xfId="0" applyFont="1" applyAlignment="1">
      <alignment horizontal="left"/>
    </xf>
    <xf numFmtId="0" fontId="1" fillId="0" borderId="0" xfId="0" applyFont="1"/>
    <xf numFmtId="0" fontId="0" fillId="0" borderId="0" xfId="0" applyAlignment="1">
      <alignment horizontal="left" indent="2"/>
    </xf>
    <xf numFmtId="0" fontId="0" fillId="0" borderId="0" xfId="0" applyAlignment="1">
      <alignment horizontal="left" indent="4"/>
    </xf>
    <xf numFmtId="0" fontId="2" fillId="0" borderId="0" xfId="0" applyFont="1" applyAlignment="1">
      <alignment horizontal="left"/>
    </xf>
    <xf numFmtId="0" fontId="0" fillId="0" borderId="0" xfId="0" applyAlignment="1">
      <alignment horizontal="left" indent="1"/>
    </xf>
    <xf numFmtId="0" fontId="2" fillId="20" borderId="14" xfId="0" applyFont="1" applyFill="1" applyBorder="1" applyAlignment="1">
      <alignment vertical="center" wrapText="1"/>
    </xf>
    <xf numFmtId="0" fontId="2" fillId="20" borderId="41" xfId="0" applyFont="1" applyFill="1" applyBorder="1" applyAlignment="1">
      <alignment vertical="center" wrapText="1"/>
    </xf>
    <xf numFmtId="0" fontId="0" fillId="22" borderId="2" xfId="0" applyFill="1" applyBorder="1"/>
    <xf numFmtId="0" fontId="0" fillId="2" borderId="2" xfId="0" applyFill="1" applyBorder="1"/>
    <xf numFmtId="0" fontId="0" fillId="2" borderId="5" xfId="0" applyFill="1" applyBorder="1"/>
    <xf numFmtId="0" fontId="0" fillId="2" borderId="28" xfId="0" applyFill="1" applyBorder="1"/>
    <xf numFmtId="0" fontId="0" fillId="0" borderId="0" xfId="0" applyAlignment="1">
      <alignment wrapText="1"/>
    </xf>
    <xf numFmtId="0" fontId="0" fillId="0" borderId="0" xfId="0" applyAlignment="1">
      <alignment vertical="center" wrapText="1"/>
    </xf>
    <xf numFmtId="0" fontId="0" fillId="0" borderId="14" xfId="0" applyBorder="1" applyAlignment="1">
      <alignment wrapText="1"/>
    </xf>
    <xf numFmtId="0" fontId="0" fillId="21" borderId="14" xfId="0" applyFill="1" applyBorder="1" applyAlignment="1">
      <alignment wrapText="1"/>
    </xf>
    <xf numFmtId="0" fontId="0" fillId="7" borderId="14" xfId="0" applyFill="1" applyBorder="1" applyAlignment="1">
      <alignment wrapText="1"/>
    </xf>
    <xf numFmtId="0" fontId="0" fillId="7" borderId="14" xfId="0" applyFill="1" applyBorder="1" applyAlignment="1">
      <alignment vertical="center" wrapText="1"/>
    </xf>
    <xf numFmtId="0" fontId="0" fillId="8" borderId="14" xfId="0" applyFill="1" applyBorder="1" applyAlignment="1">
      <alignment wrapText="1"/>
    </xf>
    <xf numFmtId="0" fontId="0" fillId="8" borderId="41" xfId="0" applyFill="1" applyBorder="1" applyAlignment="1">
      <alignment vertical="center" wrapText="1"/>
    </xf>
    <xf numFmtId="0" fontId="0" fillId="0" borderId="13" xfId="0" applyBorder="1" applyAlignment="1">
      <alignment wrapText="1"/>
    </xf>
    <xf numFmtId="0" fontId="0" fillId="0" borderId="6" xfId="0" applyBorder="1" applyAlignment="1">
      <alignment wrapText="1"/>
    </xf>
    <xf numFmtId="0" fontId="0" fillId="0" borderId="6" xfId="0" applyBorder="1" applyAlignment="1">
      <alignment vertical="center" wrapText="1"/>
    </xf>
    <xf numFmtId="0" fontId="0" fillId="21" borderId="6" xfId="0" applyFill="1" applyBorder="1" applyAlignment="1">
      <alignment wrapText="1"/>
    </xf>
    <xf numFmtId="0" fontId="0" fillId="7" borderId="6" xfId="0" applyFill="1" applyBorder="1" applyAlignment="1">
      <alignment wrapText="1"/>
    </xf>
    <xf numFmtId="0" fontId="0" fillId="7" borderId="6" xfId="0" applyFill="1" applyBorder="1" applyAlignment="1">
      <alignment vertical="center" wrapText="1"/>
    </xf>
    <xf numFmtId="0" fontId="0" fillId="20" borderId="6" xfId="0" applyFill="1" applyBorder="1" applyAlignment="1">
      <alignment vertical="center" wrapText="1"/>
    </xf>
    <xf numFmtId="0" fontId="0" fillId="8" borderId="6" xfId="0" applyFill="1" applyBorder="1" applyAlignment="1">
      <alignment wrapText="1"/>
    </xf>
    <xf numFmtId="0" fontId="0" fillId="8" borderId="2" xfId="0" applyFill="1" applyBorder="1" applyAlignment="1">
      <alignment vertical="center" wrapText="1"/>
    </xf>
    <xf numFmtId="0" fontId="0" fillId="20" borderId="2" xfId="0" applyFill="1" applyBorder="1" applyAlignment="1">
      <alignment vertical="center" wrapText="1"/>
    </xf>
    <xf numFmtId="0" fontId="0" fillId="10" borderId="4" xfId="0" applyFill="1" applyBorder="1" applyAlignment="1">
      <alignment horizontal="center" textRotation="90" wrapText="1"/>
    </xf>
    <xf numFmtId="0" fontId="0" fillId="11" borderId="45" xfId="0" applyFill="1" applyBorder="1" applyAlignment="1">
      <alignment horizontal="center" textRotation="90" wrapText="1"/>
    </xf>
    <xf numFmtId="0" fontId="0" fillId="12" borderId="45" xfId="0" applyFill="1" applyBorder="1" applyAlignment="1">
      <alignment horizontal="center" textRotation="90" wrapText="1"/>
    </xf>
    <xf numFmtId="0" fontId="0" fillId="13" borderId="45" xfId="0" applyFill="1" applyBorder="1" applyAlignment="1">
      <alignment horizontal="center" textRotation="90" wrapText="1"/>
    </xf>
    <xf numFmtId="0" fontId="0" fillId="14" borderId="6" xfId="0" applyFill="1" applyBorder="1" applyAlignment="1">
      <alignment horizontal="center" textRotation="90" wrapText="1"/>
    </xf>
    <xf numFmtId="0" fontId="0" fillId="12" borderId="45" xfId="0" applyFill="1" applyBorder="1" applyAlignment="1">
      <alignment horizontal="left" textRotation="90" wrapText="1"/>
    </xf>
    <xf numFmtId="0" fontId="0" fillId="13" borderId="45" xfId="0" applyFill="1" applyBorder="1" applyAlignment="1">
      <alignment horizontal="left" textRotation="90" wrapText="1"/>
    </xf>
    <xf numFmtId="0" fontId="0" fillId="14" borderId="45" xfId="0" applyFill="1" applyBorder="1" applyAlignment="1">
      <alignment horizontal="left" textRotation="90" wrapText="1"/>
    </xf>
    <xf numFmtId="0" fontId="0" fillId="0" borderId="41" xfId="0" applyBorder="1" applyAlignment="1">
      <alignment horizontal="right" vertical="center" wrapText="1"/>
    </xf>
    <xf numFmtId="0" fontId="0" fillId="0" borderId="4" xfId="0" applyBorder="1" applyAlignment="1">
      <alignment wrapText="1"/>
    </xf>
    <xf numFmtId="0" fontId="0" fillId="0" borderId="41" xfId="0" applyBorder="1" applyAlignment="1">
      <alignment horizontal="left" vertical="center" wrapText="1"/>
    </xf>
    <xf numFmtId="0" fontId="0" fillId="0" borderId="46" xfId="0" applyBorder="1" applyAlignment="1">
      <alignment vertical="top" wrapText="1"/>
    </xf>
    <xf numFmtId="0" fontId="0" fillId="3" borderId="45" xfId="0" applyFill="1" applyBorder="1" applyAlignment="1">
      <alignment vertical="top" wrapText="1"/>
    </xf>
    <xf numFmtId="0" fontId="0" fillId="0" borderId="45" xfId="0" applyBorder="1" applyAlignment="1">
      <alignment vertical="top" wrapText="1"/>
    </xf>
    <xf numFmtId="0" fontId="0" fillId="16" borderId="46" xfId="0" applyFill="1" applyBorder="1" applyAlignment="1">
      <alignment horizontal="center" vertical="top" wrapText="1"/>
    </xf>
    <xf numFmtId="0" fontId="0" fillId="16" borderId="45" xfId="0" applyFill="1" applyBorder="1" applyAlignment="1">
      <alignment vertical="top" wrapText="1"/>
    </xf>
    <xf numFmtId="0" fontId="0" fillId="17" borderId="45" xfId="0" applyFill="1" applyBorder="1" applyAlignment="1">
      <alignment vertical="top" wrapText="1"/>
    </xf>
    <xf numFmtId="0" fontId="0" fillId="17" borderId="6" xfId="0" applyFill="1" applyBorder="1" applyAlignment="1">
      <alignment vertical="top" wrapText="1"/>
    </xf>
    <xf numFmtId="0" fontId="0" fillId="17" borderId="46" xfId="0" applyFill="1" applyBorder="1" applyAlignment="1">
      <alignment vertical="top" wrapText="1"/>
    </xf>
    <xf numFmtId="0" fontId="0" fillId="0" borderId="2" xfId="0" applyBorder="1" applyAlignment="1">
      <alignment vertical="top" wrapText="1"/>
    </xf>
    <xf numFmtId="0" fontId="0" fillId="10" borderId="44" xfId="0" applyFill="1" applyBorder="1" applyAlignment="1">
      <alignment horizontal="center" vertical="center" wrapText="1"/>
    </xf>
    <xf numFmtId="0" fontId="0" fillId="11" borderId="46" xfId="0" applyFill="1" applyBorder="1" applyAlignment="1">
      <alignment horizontal="center" vertical="center" wrapText="1"/>
    </xf>
    <xf numFmtId="0" fontId="0" fillId="12" borderId="46" xfId="0" applyFill="1" applyBorder="1" applyAlignment="1">
      <alignment horizontal="center" vertical="center" wrapText="1"/>
    </xf>
    <xf numFmtId="0" fontId="0" fillId="13" borderId="46" xfId="0" applyFill="1" applyBorder="1" applyAlignment="1">
      <alignment horizontal="center" vertical="center" wrapText="1"/>
    </xf>
    <xf numFmtId="0" fontId="0" fillId="14" borderId="43" xfId="0" applyFill="1" applyBorder="1" applyAlignment="1">
      <alignment horizontal="center" vertical="center" wrapText="1"/>
    </xf>
    <xf numFmtId="0" fontId="0" fillId="0" borderId="2" xfId="0" applyBorder="1" applyAlignment="1">
      <alignment horizontal="center" vertical="center" wrapText="1"/>
    </xf>
    <xf numFmtId="0" fontId="0" fillId="9" borderId="46" xfId="0" applyFill="1" applyBorder="1" applyAlignment="1">
      <alignment horizontal="center" vertical="center" wrapText="1"/>
    </xf>
    <xf numFmtId="0" fontId="0" fillId="9" borderId="43" xfId="0" applyFill="1" applyBorder="1" applyAlignment="1">
      <alignment horizontal="center" vertical="center" wrapText="1"/>
    </xf>
    <xf numFmtId="0" fontId="0" fillId="0" borderId="46" xfId="0" applyBorder="1" applyAlignment="1">
      <alignment horizontal="center" vertical="center" wrapText="1"/>
    </xf>
    <xf numFmtId="0" fontId="0" fillId="0" borderId="1" xfId="0" applyBorder="1" applyAlignment="1">
      <alignment horizontal="center" vertical="center" wrapText="1"/>
    </xf>
    <xf numFmtId="49" fontId="0" fillId="0" borderId="4" xfId="0" applyNumberFormat="1" applyBorder="1" applyAlignment="1">
      <alignment vertical="top" wrapText="1"/>
    </xf>
    <xf numFmtId="0" fontId="0" fillId="0" borderId="46" xfId="0" applyBorder="1" applyAlignment="1">
      <alignment horizontal="left" vertical="center" wrapText="1"/>
    </xf>
    <xf numFmtId="0" fontId="0" fillId="3" borderId="46" xfId="0" applyFill="1" applyBorder="1" applyAlignment="1">
      <alignment vertical="top" wrapText="1"/>
    </xf>
    <xf numFmtId="0" fontId="0" fillId="16" borderId="45" xfId="0" applyFill="1" applyBorder="1" applyAlignment="1">
      <alignment horizontal="center" vertical="top" wrapText="1"/>
    </xf>
    <xf numFmtId="0" fontId="0" fillId="16" borderId="46" xfId="0" applyFill="1" applyBorder="1" applyAlignment="1">
      <alignment vertical="top" wrapText="1"/>
    </xf>
    <xf numFmtId="0" fontId="0" fillId="17" borderId="43" xfId="0" applyFill="1" applyBorder="1" applyAlignment="1">
      <alignment vertical="top" wrapText="1"/>
    </xf>
    <xf numFmtId="0" fontId="0" fillId="9" borderId="44" xfId="0" applyFill="1" applyBorder="1" applyAlignment="1">
      <alignment horizontal="center" vertical="center" wrapText="1"/>
    </xf>
    <xf numFmtId="0" fontId="0" fillId="0" borderId="44" xfId="0" applyBorder="1" applyAlignment="1">
      <alignment vertical="top" wrapText="1"/>
    </xf>
    <xf numFmtId="0" fontId="0" fillId="14" borderId="46" xfId="0" applyFill="1" applyBorder="1" applyAlignment="1">
      <alignment horizontal="center" vertical="center" wrapText="1"/>
    </xf>
    <xf numFmtId="0" fontId="0" fillId="3" borderId="46" xfId="0" applyFill="1" applyBorder="1" applyAlignment="1">
      <alignment horizontal="left" vertical="top" wrapText="1"/>
    </xf>
    <xf numFmtId="0" fontId="0" fillId="0" borderId="46" xfId="0" applyBorder="1" applyAlignment="1">
      <alignment horizontal="left" vertical="top" wrapText="1"/>
    </xf>
    <xf numFmtId="0" fontId="0" fillId="15" borderId="43" xfId="0" applyFill="1" applyBorder="1" applyAlignment="1">
      <alignment horizontal="center" vertical="center" wrapText="1"/>
    </xf>
    <xf numFmtId="0" fontId="0" fillId="13" borderId="45" xfId="0" applyFill="1" applyBorder="1" applyAlignment="1">
      <alignment horizontal="center" vertical="center" wrapText="1"/>
    </xf>
    <xf numFmtId="0" fontId="0" fillId="0" borderId="45" xfId="0" applyBorder="1" applyAlignment="1">
      <alignment horizontal="left" vertical="top" wrapText="1"/>
    </xf>
    <xf numFmtId="0" fontId="0" fillId="0" borderId="46" xfId="0" applyBorder="1" applyAlignment="1">
      <alignment vertical="center" wrapText="1"/>
    </xf>
    <xf numFmtId="0" fontId="0" fillId="0" borderId="41" xfId="0" applyBorder="1" applyAlignment="1">
      <alignment vertical="center" wrapText="1"/>
    </xf>
    <xf numFmtId="0" fontId="0" fillId="0" borderId="45" xfId="0" applyBorder="1" applyAlignment="1">
      <alignment vertical="center" wrapText="1"/>
    </xf>
    <xf numFmtId="0" fontId="0" fillId="0" borderId="45" xfId="0" applyBorder="1" applyAlignment="1">
      <alignment horizontal="left" vertical="center" wrapText="1"/>
    </xf>
    <xf numFmtId="0" fontId="0" fillId="0" borderId="4" xfId="0" applyBorder="1" applyAlignment="1">
      <alignment vertical="top" wrapText="1"/>
    </xf>
    <xf numFmtId="0" fontId="0" fillId="15" borderId="6" xfId="0" applyFill="1" applyBorder="1" applyAlignment="1">
      <alignment horizontal="center" vertical="center" wrapText="1"/>
    </xf>
    <xf numFmtId="0" fontId="0" fillId="0" borderId="43" xfId="0" applyBorder="1" applyAlignment="1">
      <alignment vertical="center" wrapText="1"/>
    </xf>
    <xf numFmtId="0" fontId="0" fillId="0" borderId="44" xfId="0" applyBorder="1" applyAlignment="1">
      <alignment vertical="center" wrapText="1"/>
    </xf>
    <xf numFmtId="0" fontId="0" fillId="0" borderId="0" xfId="0" applyAlignment="1">
      <alignment vertical="top" wrapText="1"/>
    </xf>
    <xf numFmtId="0" fontId="0" fillId="0" borderId="45" xfId="0" applyBorder="1" applyAlignment="1">
      <alignment horizontal="center" vertical="center" wrapText="1"/>
    </xf>
    <xf numFmtId="0" fontId="0" fillId="0" borderId="44" xfId="0" applyBorder="1" applyAlignment="1">
      <alignment horizontal="left" vertical="center" wrapText="1"/>
    </xf>
    <xf numFmtId="0" fontId="0" fillId="0" borderId="0" xfId="0" applyAlignment="1">
      <alignment horizontal="center" vertical="top" wrapText="1"/>
    </xf>
    <xf numFmtId="0" fontId="0" fillId="0" borderId="0" xfId="0" applyAlignment="1">
      <alignment horizontal="left" wrapText="1"/>
    </xf>
    <xf numFmtId="0" fontId="0" fillId="0" borderId="0" xfId="0" applyAlignment="1">
      <alignment horizontal="left" vertical="top"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2" xfId="0" applyBorder="1" applyAlignment="1">
      <alignment horizontal="left" vertical="center" wrapText="1"/>
    </xf>
    <xf numFmtId="0" fontId="0" fillId="3" borderId="45" xfId="0" applyFill="1" applyBorder="1" applyAlignment="1">
      <alignment horizontal="left" vertical="top" wrapText="1"/>
    </xf>
    <xf numFmtId="0" fontId="4" fillId="0" borderId="46" xfId="0" applyFont="1" applyBorder="1" applyAlignment="1">
      <alignment vertical="top" wrapText="1"/>
    </xf>
    <xf numFmtId="0" fontId="0" fillId="9" borderId="42" xfId="0" applyFill="1" applyBorder="1" applyAlignment="1">
      <alignment horizontal="center" vertical="center" wrapText="1"/>
    </xf>
    <xf numFmtId="0" fontId="0" fillId="16" borderId="43" xfId="0" applyFill="1" applyBorder="1" applyAlignment="1">
      <alignment vertical="top" wrapText="1"/>
    </xf>
    <xf numFmtId="0" fontId="0" fillId="12" borderId="44" xfId="0" applyFill="1" applyBorder="1" applyAlignment="1">
      <alignment horizontal="center" vertical="center" wrapText="1"/>
    </xf>
    <xf numFmtId="0" fontId="0" fillId="14" borderId="44" xfId="0" applyFill="1" applyBorder="1" applyAlignment="1">
      <alignment horizontal="center" vertical="center" wrapText="1"/>
    </xf>
    <xf numFmtId="0" fontId="0" fillId="13" borderId="4" xfId="0" applyFill="1" applyBorder="1" applyAlignment="1">
      <alignment horizontal="center" vertical="center" wrapText="1"/>
    </xf>
    <xf numFmtId="0" fontId="0" fillId="0" borderId="44" xfId="0" quotePrefix="1" applyBorder="1" applyAlignment="1">
      <alignment vertical="top" wrapText="1"/>
    </xf>
    <xf numFmtId="0" fontId="0" fillId="17" borderId="10" xfId="0" applyFill="1" applyBorder="1" applyAlignment="1">
      <alignment horizontal="left" vertical="top"/>
    </xf>
    <xf numFmtId="0" fontId="0" fillId="2" borderId="10" xfId="0" applyFill="1" applyBorder="1" applyAlignment="1">
      <alignment horizontal="left" vertical="top"/>
    </xf>
    <xf numFmtId="164" fontId="0" fillId="2" borderId="2" xfId="0" applyNumberFormat="1" applyFill="1" applyBorder="1" applyAlignment="1">
      <alignment horizontal="center"/>
    </xf>
    <xf numFmtId="0" fontId="0" fillId="24" borderId="46" xfId="0" applyFill="1" applyBorder="1" applyAlignment="1">
      <alignment vertical="center"/>
    </xf>
    <xf numFmtId="0" fontId="0" fillId="0" borderId="10" xfId="0" applyBorder="1"/>
    <xf numFmtId="164" fontId="0" fillId="2" borderId="4" xfId="0" applyNumberFormat="1" applyFill="1" applyBorder="1" applyAlignment="1">
      <alignment horizontal="center"/>
    </xf>
    <xf numFmtId="0" fontId="0" fillId="2" borderId="1" xfId="0" applyFill="1" applyBorder="1"/>
    <xf numFmtId="0" fontId="0" fillId="2" borderId="2" xfId="0" applyFill="1" applyBorder="1" applyAlignment="1">
      <alignment horizontal="left" vertical="top"/>
    </xf>
    <xf numFmtId="0" fontId="0" fillId="22" borderId="0" xfId="0" applyFill="1"/>
    <xf numFmtId="0" fontId="0" fillId="22" borderId="27" xfId="0" applyFill="1" applyBorder="1"/>
    <xf numFmtId="0" fontId="0" fillId="22" borderId="5" xfId="0" applyFill="1" applyBorder="1"/>
    <xf numFmtId="0" fontId="0" fillId="22" borderId="28" xfId="0" applyFill="1" applyBorder="1"/>
    <xf numFmtId="0" fontId="5" fillId="22" borderId="46" xfId="0" applyFont="1" applyFill="1" applyBorder="1" applyAlignment="1">
      <alignment vertical="top" wrapText="1"/>
    </xf>
    <xf numFmtId="0" fontId="0" fillId="22" borderId="46" xfId="0" applyFill="1" applyBorder="1" applyAlignment="1">
      <alignment vertical="top" wrapText="1"/>
    </xf>
    <xf numFmtId="2" fontId="0" fillId="2" borderId="2" xfId="0" applyNumberFormat="1" applyFill="1" applyBorder="1"/>
    <xf numFmtId="0" fontId="4" fillId="0" borderId="0" xfId="0" applyFont="1" applyAlignment="1">
      <alignment horizontal="left" vertical="top" wrapText="1"/>
    </xf>
    <xf numFmtId="0" fontId="3" fillId="0" borderId="0" xfId="0" applyFont="1" applyAlignment="1">
      <alignment horizontal="left" vertical="top" wrapText="1"/>
    </xf>
    <xf numFmtId="0" fontId="5" fillId="0" borderId="0" xfId="0" applyFont="1" applyAlignment="1">
      <alignment vertical="top" wrapText="1"/>
    </xf>
    <xf numFmtId="0" fontId="4" fillId="0" borderId="0" xfId="0" applyFont="1" applyAlignment="1">
      <alignment vertical="top" wrapText="1"/>
    </xf>
    <xf numFmtId="0" fontId="0" fillId="8" borderId="5" xfId="0" applyFill="1" applyBorder="1" applyAlignment="1">
      <alignment wrapText="1"/>
    </xf>
    <xf numFmtId="0" fontId="0" fillId="16" borderId="46" xfId="0" applyFill="1" applyBorder="1" applyAlignment="1">
      <alignment horizontal="left" vertical="top" wrapText="1"/>
    </xf>
    <xf numFmtId="0" fontId="0" fillId="25" borderId="46" xfId="0" applyFill="1" applyBorder="1" applyAlignment="1">
      <alignment horizontal="left" vertical="top" wrapText="1"/>
    </xf>
    <xf numFmtId="0" fontId="0" fillId="4" borderId="46" xfId="0" applyFill="1" applyBorder="1" applyAlignment="1">
      <alignment horizontal="left" vertical="top" wrapText="1"/>
    </xf>
    <xf numFmtId="0" fontId="0" fillId="0" borderId="41" xfId="0" applyBorder="1" applyAlignment="1">
      <alignment horizontal="left" vertical="center" wrapText="1"/>
    </xf>
    <xf numFmtId="0" fontId="0" fillId="0" borderId="13" xfId="0" applyBorder="1" applyAlignment="1">
      <alignment horizontal="center" vertical="center" wrapText="1"/>
    </xf>
    <xf numFmtId="0" fontId="0" fillId="0" borderId="44" xfId="0" applyBorder="1" applyAlignment="1">
      <alignment horizontal="left" vertical="top" wrapText="1"/>
    </xf>
    <xf numFmtId="0" fontId="5" fillId="0" borderId="41" xfId="0" applyFont="1" applyBorder="1" applyAlignment="1">
      <alignment horizontal="left" vertical="top"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0" fillId="0" borderId="41" xfId="0" applyBorder="1" applyAlignment="1">
      <alignment horizontal="center" vertical="center" wrapText="1"/>
    </xf>
    <xf numFmtId="0" fontId="0" fillId="0" borderId="2" xfId="0" applyBorder="1" applyAlignment="1">
      <alignment horizontal="center" vertical="center" wrapText="1"/>
    </xf>
    <xf numFmtId="0" fontId="0" fillId="0" borderId="45" xfId="0" applyBorder="1" applyAlignment="1">
      <alignment horizontal="center" vertical="center" wrapText="1"/>
    </xf>
    <xf numFmtId="0" fontId="0" fillId="0" borderId="13" xfId="0" applyBorder="1" applyAlignment="1">
      <alignment horizontal="left" vertical="center" wrapText="1"/>
    </xf>
    <xf numFmtId="0" fontId="0" fillId="0" borderId="46" xfId="0" applyBorder="1" applyAlignment="1">
      <alignment horizontal="left" vertical="center" wrapText="1"/>
    </xf>
    <xf numFmtId="0" fontId="0" fillId="0" borderId="41" xfId="0" applyBorder="1" applyAlignment="1">
      <alignment horizontal="left" vertical="top" wrapText="1"/>
    </xf>
    <xf numFmtId="0" fontId="0" fillId="0" borderId="43" xfId="0" applyBorder="1" applyAlignment="1">
      <alignment horizontal="left" vertical="center" wrapText="1"/>
    </xf>
    <xf numFmtId="0" fontId="0" fillId="0" borderId="41" xfId="0" applyBorder="1" applyAlignment="1">
      <alignment horizontal="center" wrapText="1"/>
    </xf>
    <xf numFmtId="0" fontId="0" fillId="0" borderId="2" xfId="0" applyBorder="1" applyAlignment="1">
      <alignment horizontal="center" wrapText="1"/>
    </xf>
    <xf numFmtId="0" fontId="0" fillId="0" borderId="42" xfId="0" applyBorder="1" applyAlignment="1">
      <alignment horizontal="left" wrapText="1"/>
    </xf>
    <xf numFmtId="0" fontId="0" fillId="0" borderId="43" xfId="0" applyBorder="1" applyAlignment="1">
      <alignment horizontal="left" wrapText="1"/>
    </xf>
    <xf numFmtId="0" fontId="0" fillId="0" borderId="2" xfId="0" applyBorder="1" applyAlignment="1">
      <alignment horizontal="left" vertical="top" wrapText="1"/>
    </xf>
    <xf numFmtId="0" fontId="1" fillId="3" borderId="29" xfId="0" applyFont="1" applyFill="1" applyBorder="1" applyAlignment="1">
      <alignment horizontal="center" vertical="center"/>
    </xf>
    <xf numFmtId="0" fontId="1" fillId="3" borderId="20" xfId="0" applyFont="1" applyFill="1" applyBorder="1" applyAlignment="1">
      <alignment horizontal="center" vertical="center"/>
    </xf>
    <xf numFmtId="0" fontId="1" fillId="3" borderId="33" xfId="0" applyFont="1" applyFill="1" applyBorder="1" applyAlignment="1">
      <alignment horizontal="center" vertical="center"/>
    </xf>
    <xf numFmtId="0" fontId="1" fillId="3" borderId="36" xfId="0" applyFont="1" applyFill="1" applyBorder="1" applyAlignment="1">
      <alignment horizontal="center" vertical="center"/>
    </xf>
    <xf numFmtId="0" fontId="1" fillId="8" borderId="31" xfId="0" applyFont="1" applyFill="1" applyBorder="1" applyAlignment="1">
      <alignment horizontal="center" wrapText="1"/>
    </xf>
    <xf numFmtId="0" fontId="1" fillId="8" borderId="32" xfId="0" applyFont="1" applyFill="1" applyBorder="1" applyAlignment="1">
      <alignment horizontal="center" wrapText="1"/>
    </xf>
    <xf numFmtId="0" fontId="1" fillId="3" borderId="30" xfId="0" applyFont="1" applyFill="1" applyBorder="1" applyAlignment="1">
      <alignment horizontal="center" vertical="center"/>
    </xf>
    <xf numFmtId="0" fontId="1" fillId="3" borderId="34" xfId="0" applyFont="1" applyFill="1" applyBorder="1" applyAlignment="1">
      <alignment horizontal="center" vertical="center"/>
    </xf>
    <xf numFmtId="0" fontId="1" fillId="4" borderId="30" xfId="0" applyFont="1" applyFill="1" applyBorder="1" applyAlignment="1">
      <alignment horizontal="center" vertical="center"/>
    </xf>
    <xf numFmtId="0" fontId="1" fillId="4" borderId="34" xfId="0" applyFont="1" applyFill="1" applyBorder="1" applyAlignment="1">
      <alignment horizontal="center" vertical="center"/>
    </xf>
    <xf numFmtId="0" fontId="1" fillId="4" borderId="30" xfId="0" applyFont="1" applyFill="1" applyBorder="1" applyAlignment="1">
      <alignment horizontal="center" vertical="center" wrapText="1"/>
    </xf>
    <xf numFmtId="0" fontId="1" fillId="4" borderId="34" xfId="0" applyFont="1" applyFill="1" applyBorder="1" applyAlignment="1">
      <alignment horizontal="center" vertical="center" wrapText="1"/>
    </xf>
    <xf numFmtId="0" fontId="1" fillId="7" borderId="30" xfId="0" applyFont="1" applyFill="1" applyBorder="1" applyAlignment="1">
      <alignment horizontal="center" vertical="center" wrapText="1"/>
    </xf>
    <xf numFmtId="0" fontId="1" fillId="7" borderId="34" xfId="0" applyFont="1" applyFill="1" applyBorder="1" applyAlignment="1">
      <alignment horizontal="center" vertical="center" wrapText="1"/>
    </xf>
    <xf numFmtId="0" fontId="1" fillId="23" borderId="47" xfId="0" applyFont="1" applyFill="1" applyBorder="1" applyAlignment="1">
      <alignment horizontal="center" vertical="center"/>
    </xf>
    <xf numFmtId="0" fontId="0" fillId="23" borderId="48" xfId="0" applyFill="1" applyBorder="1" applyAlignment="1">
      <alignment horizontal="center" vertical="center"/>
    </xf>
    <xf numFmtId="0" fontId="0" fillId="24" borderId="30" xfId="0" applyFill="1" applyBorder="1" applyAlignment="1">
      <alignment horizontal="center" vertical="center"/>
    </xf>
    <xf numFmtId="0" fontId="0" fillId="24" borderId="34" xfId="0" applyFill="1" applyBorder="1" applyAlignment="1">
      <alignment horizontal="center" vertical="center"/>
    </xf>
    <xf numFmtId="0" fontId="0" fillId="24" borderId="47" xfId="0" applyFill="1" applyBorder="1" applyAlignment="1">
      <alignment horizontal="center" vertical="center"/>
    </xf>
    <xf numFmtId="0" fontId="0" fillId="24" borderId="48" xfId="0" applyFill="1" applyBorder="1" applyAlignment="1">
      <alignment horizontal="center" vertical="center"/>
    </xf>
    <xf numFmtId="0" fontId="0" fillId="3" borderId="30" xfId="0" applyFill="1" applyBorder="1" applyAlignment="1">
      <alignment horizontal="center" vertical="center"/>
    </xf>
    <xf numFmtId="0" fontId="0" fillId="3" borderId="45" xfId="0" applyFill="1" applyBorder="1" applyAlignment="1">
      <alignment horizontal="center" vertical="center"/>
    </xf>
    <xf numFmtId="0" fontId="0" fillId="3" borderId="29" xfId="0" applyFill="1" applyBorder="1" applyAlignment="1">
      <alignment horizontal="center" vertical="center"/>
    </xf>
    <xf numFmtId="0" fontId="0" fillId="3" borderId="18" xfId="0" applyFill="1" applyBorder="1" applyAlignment="1">
      <alignment horizontal="center" vertical="center"/>
    </xf>
    <xf numFmtId="0" fontId="2" fillId="3" borderId="23"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0" fillId="2" borderId="38" xfId="0" quotePrefix="1" applyFill="1" applyBorder="1" applyAlignment="1">
      <alignment horizontal="left" vertical="center" wrapText="1"/>
    </xf>
    <xf numFmtId="0" fontId="0" fillId="2" borderId="39" xfId="0" quotePrefix="1" applyFill="1" applyBorder="1" applyAlignment="1">
      <alignment horizontal="left" vertical="center" wrapText="1"/>
    </xf>
    <xf numFmtId="0" fontId="0" fillId="2" borderId="0" xfId="0" quotePrefix="1" applyFill="1" applyAlignment="1">
      <alignment horizontal="left" vertical="center" wrapText="1"/>
    </xf>
    <xf numFmtId="0" fontId="0" fillId="2" borderId="1" xfId="0" quotePrefix="1" applyFill="1" applyBorder="1" applyAlignment="1">
      <alignment horizontal="left" vertical="center" wrapText="1"/>
    </xf>
    <xf numFmtId="0" fontId="0" fillId="18" borderId="7" xfId="0" applyFill="1" applyBorder="1" applyAlignment="1">
      <alignment horizontal="center" vertical="center" wrapText="1"/>
    </xf>
    <xf numFmtId="0" fontId="0" fillId="18" borderId="8" xfId="0" applyFill="1" applyBorder="1" applyAlignment="1">
      <alignment horizontal="center" vertical="center" wrapText="1"/>
    </xf>
    <xf numFmtId="0" fontId="0" fillId="18" borderId="9" xfId="0" applyFill="1" applyBorder="1" applyAlignment="1">
      <alignment horizontal="center" vertical="center" wrapText="1"/>
    </xf>
    <xf numFmtId="0" fontId="0" fillId="2" borderId="6" xfId="0" applyFill="1" applyBorder="1" applyAlignment="1">
      <alignment horizontal="center" vertical="center" wrapText="1"/>
    </xf>
    <xf numFmtId="0" fontId="0" fillId="2" borderId="3"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2" xfId="0" applyFill="1" applyBorder="1" applyAlignment="1">
      <alignment horizontal="center"/>
    </xf>
    <xf numFmtId="0" fontId="0" fillId="2" borderId="13" xfId="0" applyFill="1" applyBorder="1" applyAlignment="1">
      <alignment horizontal="center"/>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5" xfId="0" applyFill="1" applyBorder="1" applyAlignment="1">
      <alignment horizontal="center" vertical="center" wrapText="1"/>
    </xf>
    <xf numFmtId="0" fontId="0" fillId="2" borderId="0" xfId="0" applyFill="1" applyAlignment="1">
      <alignment horizontal="center" vertical="center" wrapText="1"/>
    </xf>
    <xf numFmtId="0" fontId="0" fillId="2" borderId="17" xfId="0" applyFill="1" applyBorder="1" applyAlignment="1">
      <alignment horizontal="center" vertical="center" wrapText="1"/>
    </xf>
    <xf numFmtId="0" fontId="0" fillId="2" borderId="24" xfId="0" applyFill="1" applyBorder="1" applyAlignment="1">
      <alignment horizontal="center"/>
    </xf>
    <xf numFmtId="0" fontId="0" fillId="2" borderId="4" xfId="0"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xdr:col>
      <xdr:colOff>19050</xdr:colOff>
      <xdr:row>4</xdr:row>
      <xdr:rowOff>122471</xdr:rowOff>
    </xdr:to>
    <xdr:pic>
      <xdr:nvPicPr>
        <xdr:cNvPr id="3" name="Image 2">
          <a:extLst>
            <a:ext uri="{FF2B5EF4-FFF2-40B4-BE49-F238E27FC236}">
              <a16:creationId xmlns:a16="http://schemas.microsoft.com/office/drawing/2014/main" id="{05F5F572-B1EC-FD95-69E5-1F28A1E02E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819149" cy="85907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Louise KESSLER" id="{0E0F81D3-E24B-40F0-A0FC-224F4FE34D3E}" userId="louise.kessler@i4ce.org" providerId="PeoplePicker"/>
  <person displayName="Solène METAYER" id="{D5FA5D7F-F70D-49E5-9C21-42E7735E50B0}" userId="solene.metayer@i4ce.org" providerId="PeoplePicker"/>
  <person displayName="Chloe BOUTRON" id="{3700AC22-7424-497B-B6F0-1EB5F4B14A5A}" userId="S::chloe.boutron@i4ce.org::1ab9724c-b3a2-48fa-ae8c-bac5e50fbec8" providerId="AD"/>
  <person displayName="Sébastien POSTIC" id="{76919A8B-A99D-4E5D-90C2-4ED3ED14A062}" userId="S::sebastien.postic@i4ce.org::ec584321-cc6a-43e7-938c-0de0885b71b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2" dT="2022-08-22T08:17:03.50" personId="{76919A8B-A99D-4E5D-90C2-4ED3ED14A062}" id="{AB55BEC6-70B9-4FCB-B675-A95516C1592A}" done="1">
    <text>Peut-être un code couleur différent pour cette colonne @Solène METAYER? Gris?</text>
    <mentions>
      <mention mentionpersonId="{D5FA5D7F-F70D-49E5-9C21-42E7735E50B0}" mentionId="{540DA834-4693-413E-8185-48B203AEA6C8}" startIndex="55" length="15"/>
    </mentions>
  </threadedComment>
  <threadedComment ref="M2" dT="2023-03-20T14:43:14.70" personId="{3700AC22-7424-497B-B6F0-1EB5F4B14A5A}" id="{2291F2A6-23B5-4824-BE4A-677CC1B69924}">
    <text xml:space="preserve">@Louise KESSLER pour avis
</text>
    <mentions>
      <mention mentionpersonId="{0E0F81D3-E24B-40F0-A0FC-224F4FE34D3E}" mentionId="{B8CF8261-B367-4D71-96E5-562A2EE4E400}" startIndex="0" length="15"/>
    </mentions>
  </threadedComment>
  <threadedComment ref="AF2" dT="2023-03-20T14:43:25.24" personId="{3700AC22-7424-497B-B6F0-1EB5F4B14A5A}" id="{3A9BA02A-6A95-43B7-B1F1-58B62CC7B899}">
    <text>@Louise KESSLER pour avis</text>
    <mentions>
      <mention mentionpersonId="{0E0F81D3-E24B-40F0-A0FC-224F4FE34D3E}" mentionId="{AF43FB40-FCF5-454C-BC08-8C3557A8156E}" startIndex="0" length="15"/>
    </mentions>
  </threadedComment>
  <threadedComment ref="H52" dT="2022-10-06T10:21:49.31" personId="{3700AC22-7424-497B-B6F0-1EB5F4B14A5A}" id="{871FC50F-DC98-421B-8154-1787419CF901}">
    <text>Pas d'effets sur l'adaptation??</text>
  </threadedComment>
  <threadedComment ref="T76" dT="2022-10-03T09:54:15.94" personId="{3700AC22-7424-497B-B6F0-1EB5F4B14A5A}" id="{7A67A511-B408-4987-9B04-FF9737D013CA}">
    <text xml:space="preserve">@Solène METAYER, we suspect there might be employment effects? Since there are Poverty and income effect? </text>
    <mentions>
      <mention mentionpersonId="{D5FA5D7F-F70D-49E5-9C21-42E7735E50B0}" mentionId="{E0933D0F-08AF-44BF-A43F-0CE76349B5A1}" startIndex="0" length="15"/>
    </mentions>
  </threadedComment>
  <threadedComment ref="U76" dT="2022-10-03T09:54:15.94" personId="{3700AC22-7424-497B-B6F0-1EB5F4B14A5A}" id="{BCF5178C-6A73-498C-9C6A-DCA29899FF5C}">
    <text xml:space="preserve">@Solène METAYER, we suspect there might be employment effects? Since there are Poverty and income effect? </text>
    <mentions>
      <mention mentionpersonId="{D5FA5D7F-F70D-49E5-9C21-42E7735E50B0}" mentionId="{32562226-4E88-4300-9AE3-71E53700F7B5}" startIndex="0" length="15"/>
    </mentions>
  </threadedComment>
  <threadedComment ref="T77" dT="2022-10-03T09:54:15.94" personId="{3700AC22-7424-497B-B6F0-1EB5F4B14A5A}" id="{3E128F3A-A86D-4C17-9F1F-77593126935E}">
    <text xml:space="preserve">@Solène METAYER, we suspect there might be employment effects? Since there are Poverty and income effect? </text>
    <mentions>
      <mention mentionpersonId="{D5FA5D7F-F70D-49E5-9C21-42E7735E50B0}" mentionId="{D88DFEFD-15A5-4D60-9E86-0F6F413F9BE1}" startIndex="0" length="15"/>
    </mentions>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3243D-A338-4ECD-B732-A7F492073FC1}">
  <dimension ref="B5:C48"/>
  <sheetViews>
    <sheetView showGridLines="0" tabSelected="1" topLeftCell="A15" workbookViewId="0">
      <selection activeCell="A35" sqref="A35"/>
    </sheetView>
  </sheetViews>
  <sheetFormatPr defaultColWidth="11.42578125" defaultRowHeight="15"/>
  <sheetData>
    <row r="5" spans="2:2" ht="18.75">
      <c r="B5" s="46" t="s">
        <v>0</v>
      </c>
    </row>
    <row r="7" spans="2:2">
      <c r="B7" s="47" t="s">
        <v>1</v>
      </c>
    </row>
    <row r="8" spans="2:2">
      <c r="B8" s="39" t="s">
        <v>2</v>
      </c>
    </row>
    <row r="9" spans="2:2">
      <c r="B9" s="39"/>
    </row>
    <row r="10" spans="2:2">
      <c r="B10" s="38" t="s">
        <v>3</v>
      </c>
    </row>
    <row r="11" spans="2:2">
      <c r="B11" t="s">
        <v>4</v>
      </c>
    </row>
    <row r="12" spans="2:2">
      <c r="B12" t="s">
        <v>5</v>
      </c>
    </row>
    <row r="13" spans="2:2">
      <c r="B13" t="s">
        <v>6</v>
      </c>
    </row>
    <row r="15" spans="2:2">
      <c r="B15" s="48" t="s">
        <v>7</v>
      </c>
    </row>
    <row r="16" spans="2:2">
      <c r="B16" s="39" t="s">
        <v>8</v>
      </c>
    </row>
    <row r="18" spans="2:2">
      <c r="B18" t="s">
        <v>9</v>
      </c>
    </row>
    <row r="19" spans="2:2">
      <c r="B19" t="s">
        <v>10</v>
      </c>
    </row>
    <row r="20" spans="2:2">
      <c r="B20" s="49" t="s">
        <v>11</v>
      </c>
    </row>
    <row r="21" spans="2:2">
      <c r="B21" s="50" t="s">
        <v>12</v>
      </c>
    </row>
    <row r="22" spans="2:2">
      <c r="B22" s="49" t="s">
        <v>13</v>
      </c>
    </row>
    <row r="23" spans="2:2">
      <c r="B23" s="50" t="s">
        <v>14</v>
      </c>
    </row>
    <row r="24" spans="2:2">
      <c r="B24" s="50" t="s">
        <v>15</v>
      </c>
    </row>
    <row r="25" spans="2:2">
      <c r="B25" s="50" t="s">
        <v>16</v>
      </c>
    </row>
    <row r="26" spans="2:2">
      <c r="B26" s="50" t="s">
        <v>17</v>
      </c>
    </row>
    <row r="27" spans="2:2">
      <c r="B27" s="50" t="s">
        <v>18</v>
      </c>
    </row>
    <row r="29" spans="2:2">
      <c r="B29" s="48" t="s">
        <v>19</v>
      </c>
    </row>
    <row r="30" spans="2:2">
      <c r="B30" s="39" t="s">
        <v>20</v>
      </c>
    </row>
    <row r="31" spans="2:2">
      <c r="B31" t="s">
        <v>21</v>
      </c>
    </row>
    <row r="32" spans="2:2">
      <c r="B32" t="s">
        <v>22</v>
      </c>
    </row>
    <row r="33" spans="2:3">
      <c r="B33" t="s">
        <v>23</v>
      </c>
    </row>
    <row r="34" spans="2:3">
      <c r="B34" s="39"/>
    </row>
    <row r="39" spans="2:3">
      <c r="B39" s="48"/>
    </row>
    <row r="41" spans="2:3">
      <c r="B41" s="51"/>
    </row>
    <row r="42" spans="2:3">
      <c r="B42" s="52"/>
    </row>
    <row r="43" spans="2:3">
      <c r="B43" s="52"/>
    </row>
    <row r="44" spans="2:3">
      <c r="B44" s="52"/>
    </row>
    <row r="46" spans="2:3">
      <c r="B46" s="39"/>
      <c r="C46" s="39"/>
    </row>
    <row r="47" spans="2:3">
      <c r="B47" s="52"/>
    </row>
    <row r="48" spans="2:3">
      <c r="B48" s="5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F2570-25F9-4F9A-88DB-D0B685208575}">
  <sheetPr filterMode="1">
    <tabColor rgb="FF00B050"/>
    <pageSetUpPr fitToPage="1"/>
  </sheetPr>
  <dimension ref="A1:AM137"/>
  <sheetViews>
    <sheetView zoomScale="90" zoomScaleNormal="90" workbookViewId="0">
      <pane ySplit="3" topLeftCell="A4" activePane="bottomLeft" state="frozen"/>
      <selection pane="bottomLeft" activeCell="AI5" sqref="AI5"/>
    </sheetView>
  </sheetViews>
  <sheetFormatPr defaultColWidth="11.42578125" defaultRowHeight="15"/>
  <cols>
    <col min="1" max="1" width="15.85546875" customWidth="1"/>
    <col min="2" max="2" width="17.85546875" style="38" customWidth="1"/>
    <col min="3" max="3" width="16.42578125" style="38" customWidth="1"/>
    <col min="4" max="4" width="29.5703125" bestFit="1" customWidth="1"/>
    <col min="5" max="5" width="14.5703125" customWidth="1"/>
    <col min="6" max="6" width="17.85546875" customWidth="1"/>
    <col min="7" max="7" width="17.140625" customWidth="1"/>
    <col min="8" max="8" width="13.42578125" customWidth="1"/>
    <col min="9" max="9" width="17.140625" customWidth="1"/>
    <col min="10" max="10" width="27.5703125" customWidth="1"/>
    <col min="11" max="13" width="25.5703125" customWidth="1"/>
    <col min="14" max="14" width="14.42578125" customWidth="1"/>
    <col min="15" max="15" width="15.5703125" customWidth="1"/>
    <col min="16" max="16" width="25.5703125" customWidth="1"/>
    <col min="17" max="17" width="4.5703125" customWidth="1"/>
    <col min="18" max="29" width="4.85546875" customWidth="1"/>
    <col min="30" max="30" width="11.42578125" customWidth="1"/>
    <col min="31" max="31" width="4.85546875" customWidth="1"/>
    <col min="32" max="32" width="33.140625" customWidth="1"/>
    <col min="33" max="33" width="4.85546875" customWidth="1"/>
    <col min="34" max="34" width="25" customWidth="1"/>
    <col min="35" max="35" width="143.42578125" bestFit="1" customWidth="1"/>
    <col min="36" max="36" width="143.42578125" customWidth="1"/>
    <col min="37" max="37" width="43.140625" customWidth="1"/>
    <col min="38" max="38" width="44.85546875" customWidth="1"/>
  </cols>
  <sheetData>
    <row r="1" spans="1:38">
      <c r="A1" s="59"/>
      <c r="B1" s="60"/>
      <c r="C1" s="60"/>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row>
    <row r="2" spans="1:38" ht="39.6" customHeight="1">
      <c r="A2" s="61" t="s">
        <v>24</v>
      </c>
      <c r="B2" s="61" t="s">
        <v>25</v>
      </c>
      <c r="C2" s="61" t="s">
        <v>26</v>
      </c>
      <c r="D2" s="61" t="s">
        <v>27</v>
      </c>
      <c r="E2" s="62" t="s">
        <v>28</v>
      </c>
      <c r="F2" s="182" t="s">
        <v>29</v>
      </c>
      <c r="G2" s="63" t="s">
        <v>30</v>
      </c>
      <c r="H2" s="63" t="s">
        <v>31</v>
      </c>
      <c r="I2" s="64" t="s">
        <v>32</v>
      </c>
      <c r="J2" s="53" t="s">
        <v>33</v>
      </c>
      <c r="K2" s="65" t="s">
        <v>34</v>
      </c>
      <c r="L2" s="65" t="s">
        <v>35</v>
      </c>
      <c r="M2" s="65" t="s">
        <v>36</v>
      </c>
      <c r="N2" s="66" t="s">
        <v>37</v>
      </c>
      <c r="O2" s="66" t="s">
        <v>38</v>
      </c>
      <c r="P2" s="54" t="s">
        <v>33</v>
      </c>
      <c r="Q2" s="184"/>
      <c r="R2" s="186" t="s">
        <v>37</v>
      </c>
      <c r="S2" s="186"/>
      <c r="T2" s="186"/>
      <c r="U2" s="186"/>
      <c r="V2" s="186"/>
      <c r="W2" s="184"/>
      <c r="X2" s="187" t="s">
        <v>39</v>
      </c>
      <c r="Y2" s="187"/>
      <c r="Z2" s="187"/>
      <c r="AA2" s="187"/>
      <c r="AB2" s="187"/>
      <c r="AC2" s="187"/>
      <c r="AD2" s="24" t="s">
        <v>39</v>
      </c>
      <c r="AE2" s="184"/>
      <c r="AF2" s="182" t="s">
        <v>40</v>
      </c>
      <c r="AG2" s="184"/>
      <c r="AH2" s="67" t="s">
        <v>41</v>
      </c>
      <c r="AI2" s="67" t="s">
        <v>42</v>
      </c>
      <c r="AJ2" s="59"/>
      <c r="AK2" s="59"/>
      <c r="AL2" s="59"/>
    </row>
    <row r="3" spans="1:38" ht="65.45" customHeight="1">
      <c r="A3" s="68"/>
      <c r="B3" s="69"/>
      <c r="C3" s="69"/>
      <c r="D3" s="68"/>
      <c r="E3" s="70"/>
      <c r="F3" s="182"/>
      <c r="G3" s="71"/>
      <c r="H3" s="71"/>
      <c r="I3" s="72" t="s">
        <v>43</v>
      </c>
      <c r="J3" s="73"/>
      <c r="K3" s="74"/>
      <c r="L3" s="74"/>
      <c r="M3" s="165"/>
      <c r="N3" s="75" t="s">
        <v>44</v>
      </c>
      <c r="O3" s="75" t="s">
        <v>43</v>
      </c>
      <c r="P3" s="76"/>
      <c r="Q3" s="185"/>
      <c r="R3" s="77" t="s">
        <v>45</v>
      </c>
      <c r="S3" s="78" t="s">
        <v>46</v>
      </c>
      <c r="T3" s="79" t="s">
        <v>47</v>
      </c>
      <c r="U3" s="80" t="s">
        <v>48</v>
      </c>
      <c r="V3" s="81" t="s">
        <v>49</v>
      </c>
      <c r="W3" s="185"/>
      <c r="X3" s="77" t="s">
        <v>50</v>
      </c>
      <c r="Y3" s="78" t="s">
        <v>51</v>
      </c>
      <c r="Z3" s="82" t="s">
        <v>52</v>
      </c>
      <c r="AA3" s="83" t="s">
        <v>53</v>
      </c>
      <c r="AB3" s="84" t="s">
        <v>54</v>
      </c>
      <c r="AC3" s="25" t="s">
        <v>55</v>
      </c>
      <c r="AD3" s="85" t="s">
        <v>44</v>
      </c>
      <c r="AE3" s="185"/>
      <c r="AF3" s="188"/>
      <c r="AG3" s="185"/>
      <c r="AH3" s="86"/>
      <c r="AI3" s="86"/>
      <c r="AJ3" s="59"/>
      <c r="AK3" s="59"/>
      <c r="AL3" s="59"/>
    </row>
    <row r="4" spans="1:38" ht="199.5" customHeight="1">
      <c r="A4" s="169" t="s">
        <v>56</v>
      </c>
      <c r="B4" s="169" t="s">
        <v>57</v>
      </c>
      <c r="C4" s="87" t="s">
        <v>58</v>
      </c>
      <c r="D4" s="88" t="s">
        <v>59</v>
      </c>
      <c r="E4" s="89" t="s">
        <v>60</v>
      </c>
      <c r="F4" s="90" t="s">
        <v>61</v>
      </c>
      <c r="G4" s="91" t="s">
        <v>62</v>
      </c>
      <c r="H4" s="91" t="s">
        <v>63</v>
      </c>
      <c r="I4" s="92" t="s">
        <v>64</v>
      </c>
      <c r="J4" s="92" t="s">
        <v>65</v>
      </c>
      <c r="K4" s="93" t="s">
        <v>66</v>
      </c>
      <c r="L4" s="94" t="s">
        <v>67</v>
      </c>
      <c r="M4" s="94" t="s">
        <v>68</v>
      </c>
      <c r="N4" s="95" t="s">
        <v>69</v>
      </c>
      <c r="O4" s="95" t="s">
        <v>70</v>
      </c>
      <c r="P4" s="95" t="s">
        <v>71</v>
      </c>
      <c r="Q4" s="96"/>
      <c r="R4" s="97" t="s">
        <v>69</v>
      </c>
      <c r="S4" s="98" t="s">
        <v>69</v>
      </c>
      <c r="T4" s="99" t="s">
        <v>69</v>
      </c>
      <c r="U4" s="100" t="s">
        <v>69</v>
      </c>
      <c r="V4" s="101" t="s">
        <v>69</v>
      </c>
      <c r="W4" s="102"/>
      <c r="X4" s="97" t="s">
        <v>69</v>
      </c>
      <c r="Y4" s="98" t="s">
        <v>69</v>
      </c>
      <c r="Z4" s="99" t="s">
        <v>69</v>
      </c>
      <c r="AA4" s="100" t="s">
        <v>69</v>
      </c>
      <c r="AB4" s="103" t="s">
        <v>72</v>
      </c>
      <c r="AC4" s="104" t="s">
        <v>72</v>
      </c>
      <c r="AD4" s="105" t="s">
        <v>69</v>
      </c>
      <c r="AE4" s="106"/>
      <c r="AF4" s="166" t="s">
        <v>73</v>
      </c>
      <c r="AG4" s="106"/>
      <c r="AH4" s="107" t="s">
        <v>74</v>
      </c>
      <c r="AI4" s="26" t="s">
        <v>75</v>
      </c>
      <c r="AJ4" s="161"/>
      <c r="AK4" s="59"/>
      <c r="AL4" s="59"/>
    </row>
    <row r="5" spans="1:38" ht="77.25" customHeight="1">
      <c r="A5" s="169"/>
      <c r="B5" s="169"/>
      <c r="C5" s="108" t="s">
        <v>76</v>
      </c>
      <c r="D5" s="88" t="s">
        <v>77</v>
      </c>
      <c r="E5" s="109" t="s">
        <v>78</v>
      </c>
      <c r="F5" s="88" t="s">
        <v>79</v>
      </c>
      <c r="G5" s="91" t="s">
        <v>80</v>
      </c>
      <c r="H5" s="91" t="s">
        <v>63</v>
      </c>
      <c r="I5" s="111" t="s">
        <v>70</v>
      </c>
      <c r="J5" s="111" t="s">
        <v>81</v>
      </c>
      <c r="K5" s="95" t="s">
        <v>82</v>
      </c>
      <c r="L5" s="112" t="s">
        <v>83</v>
      </c>
      <c r="M5" s="112" t="s">
        <v>68</v>
      </c>
      <c r="N5" s="95" t="s">
        <v>72</v>
      </c>
      <c r="O5" s="95" t="s">
        <v>70</v>
      </c>
      <c r="P5" s="95" t="s">
        <v>84</v>
      </c>
      <c r="Q5" s="96"/>
      <c r="R5" s="113" t="s">
        <v>72</v>
      </c>
      <c r="S5" s="103" t="s">
        <v>72</v>
      </c>
      <c r="T5" s="99" t="s">
        <v>69</v>
      </c>
      <c r="U5" s="103" t="s">
        <v>72</v>
      </c>
      <c r="V5" s="101" t="s">
        <v>69</v>
      </c>
      <c r="W5" s="102"/>
      <c r="X5" s="113" t="s">
        <v>72</v>
      </c>
      <c r="Y5" s="103" t="s">
        <v>72</v>
      </c>
      <c r="Z5" s="103" t="s">
        <v>72</v>
      </c>
      <c r="AA5" s="103" t="s">
        <v>72</v>
      </c>
      <c r="AB5" s="103" t="s">
        <v>72</v>
      </c>
      <c r="AC5" s="104" t="s">
        <v>72</v>
      </c>
      <c r="AD5" s="105" t="s">
        <v>72</v>
      </c>
      <c r="AE5" s="106"/>
      <c r="AF5" s="167" t="s">
        <v>85</v>
      </c>
      <c r="AG5" s="106"/>
      <c r="AH5" s="114" t="s">
        <v>86</v>
      </c>
      <c r="AI5" s="27" t="s">
        <v>87</v>
      </c>
      <c r="AJ5" s="37"/>
      <c r="AK5" s="59"/>
      <c r="AL5" s="59"/>
    </row>
    <row r="6" spans="1:38" ht="93.75" customHeight="1">
      <c r="A6" s="169"/>
      <c r="B6" s="169"/>
      <c r="C6" s="87" t="s">
        <v>88</v>
      </c>
      <c r="D6" s="88" t="s">
        <v>89</v>
      </c>
      <c r="E6" s="109" t="s">
        <v>90</v>
      </c>
      <c r="F6" s="88" t="s">
        <v>91</v>
      </c>
      <c r="G6" s="91" t="s">
        <v>62</v>
      </c>
      <c r="H6" s="91" t="s">
        <v>63</v>
      </c>
      <c r="I6" s="92" t="s">
        <v>64</v>
      </c>
      <c r="J6" s="111" t="s">
        <v>92</v>
      </c>
      <c r="K6" s="95" t="s">
        <v>93</v>
      </c>
      <c r="L6" s="112" t="s">
        <v>94</v>
      </c>
      <c r="M6" s="112" t="s">
        <v>95</v>
      </c>
      <c r="N6" s="95" t="s">
        <v>69</v>
      </c>
      <c r="O6" s="95" t="s">
        <v>64</v>
      </c>
      <c r="P6" s="95" t="s">
        <v>96</v>
      </c>
      <c r="Q6" s="96"/>
      <c r="R6" s="113" t="s">
        <v>72</v>
      </c>
      <c r="S6" s="98" t="s">
        <v>69</v>
      </c>
      <c r="T6" s="103" t="s">
        <v>72</v>
      </c>
      <c r="U6" s="100" t="s">
        <v>69</v>
      </c>
      <c r="V6" s="101" t="s">
        <v>69</v>
      </c>
      <c r="W6" s="102"/>
      <c r="X6" s="97" t="s">
        <v>69</v>
      </c>
      <c r="Y6" s="98" t="s">
        <v>97</v>
      </c>
      <c r="Z6" s="103" t="s">
        <v>72</v>
      </c>
      <c r="AA6" s="100" t="s">
        <v>69</v>
      </c>
      <c r="AB6" s="103" t="s">
        <v>72</v>
      </c>
      <c r="AC6" s="104" t="s">
        <v>72</v>
      </c>
      <c r="AD6" s="105" t="s">
        <v>72</v>
      </c>
      <c r="AE6" s="106"/>
      <c r="AF6" s="166" t="s">
        <v>73</v>
      </c>
      <c r="AG6" s="106"/>
      <c r="AH6" s="114" t="s">
        <v>98</v>
      </c>
      <c r="AI6" s="117" t="s">
        <v>99</v>
      </c>
      <c r="AJ6" s="134"/>
      <c r="AK6" s="59"/>
      <c r="AL6" s="59"/>
    </row>
    <row r="7" spans="1:38" ht="78.75" customHeight="1">
      <c r="A7" s="169"/>
      <c r="B7" s="169"/>
      <c r="C7" s="108" t="s">
        <v>100</v>
      </c>
      <c r="D7" s="88" t="s">
        <v>101</v>
      </c>
      <c r="E7" s="109" t="s">
        <v>102</v>
      </c>
      <c r="F7" s="88"/>
      <c r="G7" s="110" t="s">
        <v>62</v>
      </c>
      <c r="H7" s="91" t="s">
        <v>63</v>
      </c>
      <c r="I7" s="111" t="s">
        <v>70</v>
      </c>
      <c r="J7" s="111" t="s">
        <v>103</v>
      </c>
      <c r="K7" s="95" t="s">
        <v>104</v>
      </c>
      <c r="L7" s="112" t="s">
        <v>105</v>
      </c>
      <c r="M7" s="112" t="s">
        <v>95</v>
      </c>
      <c r="N7" s="95" t="s">
        <v>69</v>
      </c>
      <c r="O7" s="95" t="s">
        <v>70</v>
      </c>
      <c r="P7" s="95" t="s">
        <v>106</v>
      </c>
      <c r="Q7" s="96"/>
      <c r="R7" s="97" t="s">
        <v>69</v>
      </c>
      <c r="S7" s="98" t="s">
        <v>69</v>
      </c>
      <c r="T7" s="113" t="s">
        <v>72</v>
      </c>
      <c r="U7" s="113" t="s">
        <v>72</v>
      </c>
      <c r="V7" s="101" t="s">
        <v>69</v>
      </c>
      <c r="W7" s="102"/>
      <c r="X7" s="97" t="s">
        <v>69</v>
      </c>
      <c r="Y7" s="113" t="s">
        <v>72</v>
      </c>
      <c r="Z7" s="113" t="s">
        <v>72</v>
      </c>
      <c r="AA7" s="113" t="s">
        <v>72</v>
      </c>
      <c r="AB7" s="113" t="s">
        <v>72</v>
      </c>
      <c r="AC7" s="113" t="s">
        <v>72</v>
      </c>
      <c r="AD7" s="105" t="s">
        <v>72</v>
      </c>
      <c r="AE7" s="106"/>
      <c r="AF7" s="166" t="s">
        <v>73</v>
      </c>
      <c r="AG7" s="106"/>
      <c r="AH7" s="114" t="s">
        <v>107</v>
      </c>
      <c r="AI7" s="28" t="s">
        <v>108</v>
      </c>
      <c r="AJ7" s="161"/>
      <c r="AK7" s="59"/>
      <c r="AL7" s="59"/>
    </row>
    <row r="8" spans="1:38" ht="62.45" customHeight="1">
      <c r="A8" s="169"/>
      <c r="B8" s="108" t="s">
        <v>109</v>
      </c>
      <c r="C8" s="108" t="s">
        <v>110</v>
      </c>
      <c r="D8" s="88" t="s">
        <v>111</v>
      </c>
      <c r="E8" s="109" t="s">
        <v>112</v>
      </c>
      <c r="F8" s="88" t="s">
        <v>113</v>
      </c>
      <c r="G8" s="91" t="s">
        <v>114</v>
      </c>
      <c r="H8" s="91" t="s">
        <v>63</v>
      </c>
      <c r="I8" s="111" t="s">
        <v>64</v>
      </c>
      <c r="J8" s="111" t="s">
        <v>65</v>
      </c>
      <c r="K8" s="95" t="s">
        <v>115</v>
      </c>
      <c r="L8" s="112" t="s">
        <v>116</v>
      </c>
      <c r="M8" s="112" t="s">
        <v>117</v>
      </c>
      <c r="N8" s="95" t="s">
        <v>69</v>
      </c>
      <c r="O8" s="95" t="s">
        <v>64</v>
      </c>
      <c r="P8" s="95" t="s">
        <v>118</v>
      </c>
      <c r="Q8" s="96"/>
      <c r="R8" s="97" t="s">
        <v>69</v>
      </c>
      <c r="S8" s="98" t="s">
        <v>69</v>
      </c>
      <c r="T8" s="99" t="s">
        <v>69</v>
      </c>
      <c r="U8" s="100" t="s">
        <v>69</v>
      </c>
      <c r="V8" s="104" t="s">
        <v>72</v>
      </c>
      <c r="W8" s="102"/>
      <c r="X8" s="97" t="s">
        <v>69</v>
      </c>
      <c r="Y8" s="103" t="s">
        <v>72</v>
      </c>
      <c r="Z8" s="99" t="s">
        <v>69</v>
      </c>
      <c r="AA8" s="103" t="s">
        <v>72</v>
      </c>
      <c r="AB8" s="115" t="s">
        <v>69</v>
      </c>
      <c r="AC8" s="104" t="s">
        <v>72</v>
      </c>
      <c r="AD8" s="105" t="s">
        <v>69</v>
      </c>
      <c r="AE8" s="106"/>
      <c r="AF8" s="168" t="s">
        <v>119</v>
      </c>
      <c r="AG8" s="106"/>
      <c r="AH8" s="114" t="s">
        <v>120</v>
      </c>
      <c r="AI8" s="29" t="s">
        <v>121</v>
      </c>
      <c r="AJ8" s="162"/>
      <c r="AK8" s="59"/>
      <c r="AL8" s="59"/>
    </row>
    <row r="9" spans="1:38" ht="165">
      <c r="A9" s="169"/>
      <c r="B9" s="87" t="s">
        <v>122</v>
      </c>
      <c r="C9" s="108" t="s">
        <v>123</v>
      </c>
      <c r="D9" s="114" t="s">
        <v>77</v>
      </c>
      <c r="E9" s="109" t="s">
        <v>124</v>
      </c>
      <c r="F9" s="88"/>
      <c r="G9" s="91" t="s">
        <v>62</v>
      </c>
      <c r="H9" s="91" t="s">
        <v>63</v>
      </c>
      <c r="I9" s="111" t="s">
        <v>64</v>
      </c>
      <c r="J9" s="111" t="s">
        <v>65</v>
      </c>
      <c r="K9" s="95" t="s">
        <v>125</v>
      </c>
      <c r="L9" s="112" t="s">
        <v>126</v>
      </c>
      <c r="M9" s="112" t="s">
        <v>68</v>
      </c>
      <c r="N9" s="95" t="s">
        <v>69</v>
      </c>
      <c r="O9" s="95" t="s">
        <v>64</v>
      </c>
      <c r="P9" s="95" t="s">
        <v>127</v>
      </c>
      <c r="Q9" s="96"/>
      <c r="R9" s="104" t="s">
        <v>72</v>
      </c>
      <c r="S9" s="98" t="s">
        <v>69</v>
      </c>
      <c r="T9" s="99" t="s">
        <v>69</v>
      </c>
      <c r="U9" s="100" t="s">
        <v>69</v>
      </c>
      <c r="V9" s="101" t="s">
        <v>69</v>
      </c>
      <c r="W9" s="102"/>
      <c r="X9" s="97" t="s">
        <v>69</v>
      </c>
      <c r="Y9" s="98" t="s">
        <v>69</v>
      </c>
      <c r="Z9" s="99" t="s">
        <v>69</v>
      </c>
      <c r="AA9" s="104" t="s">
        <v>72</v>
      </c>
      <c r="AB9" s="104" t="s">
        <v>72</v>
      </c>
      <c r="AC9" s="104" t="s">
        <v>72</v>
      </c>
      <c r="AD9" s="105" t="s">
        <v>69</v>
      </c>
      <c r="AE9" s="106"/>
      <c r="AF9" s="166" t="s">
        <v>73</v>
      </c>
      <c r="AG9" s="106"/>
      <c r="AH9" s="114" t="s">
        <v>128</v>
      </c>
      <c r="AI9" s="29" t="s">
        <v>129</v>
      </c>
      <c r="AJ9" s="162"/>
      <c r="AK9" s="59"/>
      <c r="AL9" s="59"/>
    </row>
    <row r="10" spans="1:38" ht="138.75" customHeight="1">
      <c r="A10" s="169"/>
      <c r="B10" s="183" t="s">
        <v>130</v>
      </c>
      <c r="C10" s="183"/>
      <c r="D10" s="108" t="s">
        <v>131</v>
      </c>
      <c r="E10" s="116" t="s">
        <v>132</v>
      </c>
      <c r="F10" s="90" t="s">
        <v>133</v>
      </c>
      <c r="G10" s="91" t="s">
        <v>80</v>
      </c>
      <c r="H10" s="110" t="s">
        <v>63</v>
      </c>
      <c r="I10" s="92" t="s">
        <v>64</v>
      </c>
      <c r="J10" s="111" t="s">
        <v>134</v>
      </c>
      <c r="K10" s="93" t="s">
        <v>135</v>
      </c>
      <c r="L10" s="94" t="s">
        <v>136</v>
      </c>
      <c r="M10" s="94" t="s">
        <v>117</v>
      </c>
      <c r="N10" s="95" t="s">
        <v>69</v>
      </c>
      <c r="O10" s="95" t="s">
        <v>70</v>
      </c>
      <c r="P10" s="95" t="s">
        <v>137</v>
      </c>
      <c r="Q10" s="96"/>
      <c r="R10" s="113" t="s">
        <v>72</v>
      </c>
      <c r="S10" s="98" t="s">
        <v>69</v>
      </c>
      <c r="T10" s="99" t="s">
        <v>69</v>
      </c>
      <c r="U10" s="100" t="s">
        <v>69</v>
      </c>
      <c r="V10" s="101" t="s">
        <v>69</v>
      </c>
      <c r="W10" s="102"/>
      <c r="X10" s="97" t="s">
        <v>69</v>
      </c>
      <c r="Y10" s="98" t="s">
        <v>69</v>
      </c>
      <c r="Z10" s="99" t="s">
        <v>69</v>
      </c>
      <c r="AA10" s="100" t="s">
        <v>69</v>
      </c>
      <c r="AB10" s="115" t="s">
        <v>69</v>
      </c>
      <c r="AC10" s="113" t="s">
        <v>72</v>
      </c>
      <c r="AD10" s="105" t="s">
        <v>69</v>
      </c>
      <c r="AE10" s="106"/>
      <c r="AF10" s="167" t="s">
        <v>85</v>
      </c>
      <c r="AG10" s="106"/>
      <c r="AH10" s="114" t="s">
        <v>138</v>
      </c>
      <c r="AI10" s="117" t="s">
        <v>139</v>
      </c>
      <c r="AJ10" s="134"/>
      <c r="AK10" s="59"/>
      <c r="AL10" s="59"/>
    </row>
    <row r="11" spans="1:38" ht="109.5" customHeight="1">
      <c r="A11" s="169"/>
      <c r="B11" s="169" t="s">
        <v>140</v>
      </c>
      <c r="C11" s="121" t="s">
        <v>141</v>
      </c>
      <c r="D11" s="90" t="s">
        <v>142</v>
      </c>
      <c r="E11" s="89" t="s">
        <v>143</v>
      </c>
      <c r="F11" s="90" t="s">
        <v>144</v>
      </c>
      <c r="G11" s="110" t="s">
        <v>80</v>
      </c>
      <c r="H11" s="110" t="s">
        <v>62</v>
      </c>
      <c r="I11" s="92" t="s">
        <v>70</v>
      </c>
      <c r="J11" s="92" t="s">
        <v>145</v>
      </c>
      <c r="K11" s="93" t="s">
        <v>146</v>
      </c>
      <c r="L11" s="94"/>
      <c r="M11" s="94" t="s">
        <v>95</v>
      </c>
      <c r="N11" s="95" t="s">
        <v>72</v>
      </c>
      <c r="O11" s="95" t="s">
        <v>70</v>
      </c>
      <c r="P11" s="95" t="s">
        <v>147</v>
      </c>
      <c r="Q11" s="96"/>
      <c r="R11" s="113" t="s">
        <v>72</v>
      </c>
      <c r="S11" s="113" t="s">
        <v>72</v>
      </c>
      <c r="T11" s="113" t="s">
        <v>72</v>
      </c>
      <c r="U11" s="119" t="s">
        <v>69</v>
      </c>
      <c r="V11" s="115" t="s">
        <v>69</v>
      </c>
      <c r="W11" s="102"/>
      <c r="X11" s="113" t="s">
        <v>72</v>
      </c>
      <c r="Y11" s="98" t="s">
        <v>69</v>
      </c>
      <c r="Z11" s="113" t="s">
        <v>72</v>
      </c>
      <c r="AA11" s="113" t="s">
        <v>72</v>
      </c>
      <c r="AB11" s="113" t="s">
        <v>72</v>
      </c>
      <c r="AC11" s="113" t="s">
        <v>72</v>
      </c>
      <c r="AD11" s="105" t="s">
        <v>72</v>
      </c>
      <c r="AE11" s="106"/>
      <c r="AF11" s="167" t="s">
        <v>85</v>
      </c>
      <c r="AG11" s="106"/>
      <c r="AH11" s="107" t="s">
        <v>148</v>
      </c>
      <c r="AI11" s="30" t="s">
        <v>149</v>
      </c>
      <c r="AJ11" s="162"/>
    </row>
    <row r="12" spans="1:38" ht="54.6" customHeight="1">
      <c r="A12" s="169"/>
      <c r="B12" s="169"/>
      <c r="C12" s="121" t="s">
        <v>150</v>
      </c>
      <c r="D12" s="90" t="s">
        <v>151</v>
      </c>
      <c r="E12" s="89" t="s">
        <v>152</v>
      </c>
      <c r="F12" s="90" t="s">
        <v>144</v>
      </c>
      <c r="G12" s="110" t="s">
        <v>80</v>
      </c>
      <c r="H12" s="110" t="s">
        <v>63</v>
      </c>
      <c r="I12" s="92" t="s">
        <v>70</v>
      </c>
      <c r="J12" s="92" t="s">
        <v>145</v>
      </c>
      <c r="K12" s="93"/>
      <c r="L12" s="94" t="s">
        <v>153</v>
      </c>
      <c r="M12" s="94" t="s">
        <v>154</v>
      </c>
      <c r="N12" s="95" t="s">
        <v>69</v>
      </c>
      <c r="O12" s="95" t="s">
        <v>70</v>
      </c>
      <c r="P12" s="95" t="s">
        <v>155</v>
      </c>
      <c r="Q12" s="96"/>
      <c r="R12" s="113" t="s">
        <v>72</v>
      </c>
      <c r="S12" s="98" t="s">
        <v>69</v>
      </c>
      <c r="T12" s="113" t="s">
        <v>72</v>
      </c>
      <c r="U12" s="119" t="s">
        <v>69</v>
      </c>
      <c r="V12" s="115" t="s">
        <v>69</v>
      </c>
      <c r="W12" s="102"/>
      <c r="X12" s="97" t="s">
        <v>69</v>
      </c>
      <c r="Y12" s="113" t="s">
        <v>72</v>
      </c>
      <c r="Z12" s="113" t="s">
        <v>72</v>
      </c>
      <c r="AA12" s="113" t="s">
        <v>72</v>
      </c>
      <c r="AB12" s="113" t="s">
        <v>72</v>
      </c>
      <c r="AC12" s="113" t="s">
        <v>72</v>
      </c>
      <c r="AD12" s="105" t="s">
        <v>72</v>
      </c>
      <c r="AE12" s="106"/>
      <c r="AF12" s="168" t="s">
        <v>119</v>
      </c>
      <c r="AG12" s="106"/>
      <c r="AH12" s="107" t="s">
        <v>148</v>
      </c>
      <c r="AI12" s="30" t="s">
        <v>149</v>
      </c>
      <c r="AJ12" s="162"/>
    </row>
    <row r="13" spans="1:38" ht="84.95" customHeight="1">
      <c r="A13" s="169" t="s">
        <v>156</v>
      </c>
      <c r="B13" s="169" t="s">
        <v>157</v>
      </c>
      <c r="C13" s="169" t="s">
        <v>158</v>
      </c>
      <c r="D13" s="88" t="s">
        <v>151</v>
      </c>
      <c r="E13" s="116" t="s">
        <v>159</v>
      </c>
      <c r="F13" s="117" t="s">
        <v>160</v>
      </c>
      <c r="G13" s="91" t="s">
        <v>62</v>
      </c>
      <c r="H13" s="91" t="s">
        <v>63</v>
      </c>
      <c r="I13" s="111" t="s">
        <v>64</v>
      </c>
      <c r="J13" s="111" t="s">
        <v>161</v>
      </c>
      <c r="K13" s="95" t="s">
        <v>162</v>
      </c>
      <c r="L13" s="112" t="s">
        <v>163</v>
      </c>
      <c r="M13" s="112" t="s">
        <v>117</v>
      </c>
      <c r="N13" s="95" t="s">
        <v>69</v>
      </c>
      <c r="O13" s="95" t="s">
        <v>64</v>
      </c>
      <c r="P13" s="95" t="s">
        <v>164</v>
      </c>
      <c r="Q13" s="96"/>
      <c r="R13" s="97" t="s">
        <v>69</v>
      </c>
      <c r="S13" s="98" t="s">
        <v>69</v>
      </c>
      <c r="T13" s="103" t="s">
        <v>72</v>
      </c>
      <c r="U13" s="100" t="s">
        <v>69</v>
      </c>
      <c r="V13" s="104" t="s">
        <v>72</v>
      </c>
      <c r="W13" s="102"/>
      <c r="X13" s="97" t="s">
        <v>69</v>
      </c>
      <c r="Y13" s="98" t="s">
        <v>69</v>
      </c>
      <c r="Z13" s="103" t="s">
        <v>72</v>
      </c>
      <c r="AA13" s="103" t="s">
        <v>72</v>
      </c>
      <c r="AB13" s="115" t="s">
        <v>69</v>
      </c>
      <c r="AC13" s="118" t="s">
        <v>69</v>
      </c>
      <c r="AD13" s="105" t="s">
        <v>69</v>
      </c>
      <c r="AE13" s="106"/>
      <c r="AF13" s="167" t="s">
        <v>85</v>
      </c>
      <c r="AG13" s="106"/>
      <c r="AH13" s="114" t="s">
        <v>165</v>
      </c>
      <c r="AI13" s="29" t="s">
        <v>166</v>
      </c>
      <c r="AJ13" s="162"/>
    </row>
    <row r="14" spans="1:38" ht="99.95" customHeight="1">
      <c r="A14" s="169"/>
      <c r="B14" s="169"/>
      <c r="C14" s="169"/>
      <c r="D14" s="88" t="s">
        <v>167</v>
      </c>
      <c r="E14" s="116" t="s">
        <v>168</v>
      </c>
      <c r="F14" s="117" t="s">
        <v>160</v>
      </c>
      <c r="G14" s="91" t="s">
        <v>62</v>
      </c>
      <c r="H14" s="91" t="s">
        <v>63</v>
      </c>
      <c r="I14" s="111" t="s">
        <v>64</v>
      </c>
      <c r="J14" s="111" t="s">
        <v>169</v>
      </c>
      <c r="K14" s="95" t="s">
        <v>170</v>
      </c>
      <c r="L14" s="112" t="s">
        <v>171</v>
      </c>
      <c r="M14" s="112" t="s">
        <v>117</v>
      </c>
      <c r="N14" s="95" t="s">
        <v>69</v>
      </c>
      <c r="O14" s="95" t="s">
        <v>64</v>
      </c>
      <c r="P14" s="95" t="s">
        <v>164</v>
      </c>
      <c r="Q14" s="96"/>
      <c r="R14" s="97" t="s">
        <v>69</v>
      </c>
      <c r="S14" s="98" t="s">
        <v>69</v>
      </c>
      <c r="T14" s="103" t="s">
        <v>72</v>
      </c>
      <c r="U14" s="100" t="s">
        <v>69</v>
      </c>
      <c r="V14" s="104" t="s">
        <v>72</v>
      </c>
      <c r="W14" s="102"/>
      <c r="X14" s="97" t="s">
        <v>69</v>
      </c>
      <c r="Y14" s="98" t="s">
        <v>69</v>
      </c>
      <c r="Z14" s="103" t="s">
        <v>72</v>
      </c>
      <c r="AA14" s="103" t="s">
        <v>72</v>
      </c>
      <c r="AB14" s="115" t="s">
        <v>69</v>
      </c>
      <c r="AC14" s="118" t="s">
        <v>69</v>
      </c>
      <c r="AD14" s="105" t="s">
        <v>69</v>
      </c>
      <c r="AE14" s="106"/>
      <c r="AF14" s="167" t="s">
        <v>85</v>
      </c>
      <c r="AG14" s="106"/>
      <c r="AH14" s="114" t="s">
        <v>172</v>
      </c>
      <c r="AI14" s="27" t="s">
        <v>173</v>
      </c>
      <c r="AJ14" s="37"/>
    </row>
    <row r="15" spans="1:38" ht="89.45" customHeight="1">
      <c r="A15" s="169"/>
      <c r="B15" s="169"/>
      <c r="C15" s="169"/>
      <c r="D15" s="88" t="s">
        <v>174</v>
      </c>
      <c r="E15" s="89" t="s">
        <v>175</v>
      </c>
      <c r="F15" s="90"/>
      <c r="G15" s="110" t="s">
        <v>114</v>
      </c>
      <c r="H15" s="110" t="s">
        <v>63</v>
      </c>
      <c r="I15" s="111" t="s">
        <v>64</v>
      </c>
      <c r="J15" s="92" t="s">
        <v>176</v>
      </c>
      <c r="K15" s="93" t="s">
        <v>177</v>
      </c>
      <c r="L15" s="94" t="s">
        <v>178</v>
      </c>
      <c r="M15" s="94" t="s">
        <v>117</v>
      </c>
      <c r="N15" s="95" t="s">
        <v>69</v>
      </c>
      <c r="O15" s="95" t="s">
        <v>64</v>
      </c>
      <c r="P15" s="95" t="s">
        <v>179</v>
      </c>
      <c r="Q15" s="96"/>
      <c r="R15" s="97" t="s">
        <v>69</v>
      </c>
      <c r="S15" s="98" t="s">
        <v>69</v>
      </c>
      <c r="T15" s="99" t="s">
        <v>69</v>
      </c>
      <c r="U15" s="119" t="s">
        <v>69</v>
      </c>
      <c r="V15" s="113" t="s">
        <v>72</v>
      </c>
      <c r="W15" s="102"/>
      <c r="X15" s="97" t="s">
        <v>69</v>
      </c>
      <c r="Y15" s="98" t="s">
        <v>69</v>
      </c>
      <c r="Z15" s="99" t="s">
        <v>69</v>
      </c>
      <c r="AA15" s="113" t="s">
        <v>72</v>
      </c>
      <c r="AB15" s="113" t="s">
        <v>72</v>
      </c>
      <c r="AC15" s="118" t="s">
        <v>69</v>
      </c>
      <c r="AD15" s="105" t="s">
        <v>69</v>
      </c>
      <c r="AE15" s="106"/>
      <c r="AF15" s="168" t="s">
        <v>119</v>
      </c>
      <c r="AG15" s="106"/>
      <c r="AH15" s="107" t="s">
        <v>180</v>
      </c>
      <c r="AI15" s="120" t="s">
        <v>181</v>
      </c>
      <c r="AJ15" s="134"/>
    </row>
    <row r="16" spans="1:38" ht="81" customHeight="1">
      <c r="A16" s="169"/>
      <c r="B16" s="169"/>
      <c r="C16" s="108" t="s">
        <v>182</v>
      </c>
      <c r="D16" s="88" t="s">
        <v>183</v>
      </c>
      <c r="E16" s="109" t="s">
        <v>184</v>
      </c>
      <c r="F16" s="88" t="s">
        <v>185</v>
      </c>
      <c r="G16" s="91" t="s">
        <v>80</v>
      </c>
      <c r="H16" s="91" t="s">
        <v>63</v>
      </c>
      <c r="I16" s="92" t="s">
        <v>70</v>
      </c>
      <c r="J16" s="92" t="s">
        <v>145</v>
      </c>
      <c r="K16" s="93" t="s">
        <v>186</v>
      </c>
      <c r="L16" s="112" t="s">
        <v>187</v>
      </c>
      <c r="M16" s="112" t="s">
        <v>117</v>
      </c>
      <c r="N16" s="95" t="s">
        <v>69</v>
      </c>
      <c r="O16" s="95" t="s">
        <v>70</v>
      </c>
      <c r="P16" s="95" t="s">
        <v>188</v>
      </c>
      <c r="Q16" s="96"/>
      <c r="R16" s="97" t="s">
        <v>69</v>
      </c>
      <c r="S16" s="98" t="s">
        <v>69</v>
      </c>
      <c r="T16" s="113" t="s">
        <v>72</v>
      </c>
      <c r="U16" s="119" t="s">
        <v>69</v>
      </c>
      <c r="V16" s="113" t="s">
        <v>72</v>
      </c>
      <c r="W16" s="102"/>
      <c r="X16" s="97" t="s">
        <v>69</v>
      </c>
      <c r="Y16" s="98" t="s">
        <v>69</v>
      </c>
      <c r="Z16" s="113" t="s">
        <v>72</v>
      </c>
      <c r="AA16" s="113" t="s">
        <v>72</v>
      </c>
      <c r="AB16" s="113" t="s">
        <v>72</v>
      </c>
      <c r="AC16" s="113" t="s">
        <v>72</v>
      </c>
      <c r="AD16" s="105" t="s">
        <v>72</v>
      </c>
      <c r="AE16" s="106"/>
      <c r="AF16" s="167" t="s">
        <v>85</v>
      </c>
      <c r="AG16" s="106"/>
      <c r="AH16" s="114" t="s">
        <v>189</v>
      </c>
      <c r="AI16" s="117" t="s">
        <v>190</v>
      </c>
      <c r="AJ16" s="134"/>
    </row>
    <row r="17" spans="1:36" ht="81" customHeight="1">
      <c r="A17" s="169"/>
      <c r="B17" s="169" t="s">
        <v>191</v>
      </c>
      <c r="C17" s="169" t="s">
        <v>158</v>
      </c>
      <c r="D17" s="88" t="s">
        <v>151</v>
      </c>
      <c r="E17" s="109" t="s">
        <v>192</v>
      </c>
      <c r="F17" s="88" t="s">
        <v>193</v>
      </c>
      <c r="G17" s="91" t="s">
        <v>62</v>
      </c>
      <c r="H17" s="91" t="s">
        <v>63</v>
      </c>
      <c r="I17" s="92" t="s">
        <v>64</v>
      </c>
      <c r="J17" s="92" t="s">
        <v>169</v>
      </c>
      <c r="K17" s="95" t="s">
        <v>194</v>
      </c>
      <c r="L17" s="112" t="s">
        <v>195</v>
      </c>
      <c r="M17" s="112" t="s">
        <v>117</v>
      </c>
      <c r="N17" s="95" t="s">
        <v>69</v>
      </c>
      <c r="O17" s="95" t="s">
        <v>64</v>
      </c>
      <c r="P17" s="95" t="s">
        <v>196</v>
      </c>
      <c r="Q17" s="96"/>
      <c r="R17" s="97" t="s">
        <v>69</v>
      </c>
      <c r="S17" s="98" t="s">
        <v>69</v>
      </c>
      <c r="T17" s="103" t="s">
        <v>72</v>
      </c>
      <c r="U17" s="100" t="s">
        <v>69</v>
      </c>
      <c r="V17" s="104" t="s">
        <v>72</v>
      </c>
      <c r="W17" s="102"/>
      <c r="X17" s="97" t="s">
        <v>69</v>
      </c>
      <c r="Y17" s="98" t="s">
        <v>69</v>
      </c>
      <c r="Z17" s="103" t="s">
        <v>72</v>
      </c>
      <c r="AA17" s="103" t="s">
        <v>72</v>
      </c>
      <c r="AB17" s="115" t="s">
        <v>69</v>
      </c>
      <c r="AC17" s="118" t="s">
        <v>69</v>
      </c>
      <c r="AD17" s="105" t="s">
        <v>69</v>
      </c>
      <c r="AE17" s="106"/>
      <c r="AF17" s="167" t="s">
        <v>85</v>
      </c>
      <c r="AG17" s="106"/>
      <c r="AH17" s="114" t="s">
        <v>197</v>
      </c>
      <c r="AI17" s="28" t="s">
        <v>198</v>
      </c>
      <c r="AJ17" s="161"/>
    </row>
    <row r="18" spans="1:36" ht="237" customHeight="1">
      <c r="A18" s="169"/>
      <c r="B18" s="169"/>
      <c r="C18" s="169"/>
      <c r="D18" s="88" t="s">
        <v>174</v>
      </c>
      <c r="E18" s="109" t="s">
        <v>199</v>
      </c>
      <c r="F18" s="88"/>
      <c r="G18" s="91" t="s">
        <v>114</v>
      </c>
      <c r="H18" s="91" t="s">
        <v>63</v>
      </c>
      <c r="I18" s="92" t="s">
        <v>64</v>
      </c>
      <c r="J18" s="92" t="s">
        <v>176</v>
      </c>
      <c r="K18" s="95" t="s">
        <v>200</v>
      </c>
      <c r="L18" s="112" t="s">
        <v>201</v>
      </c>
      <c r="M18" s="112" t="s">
        <v>117</v>
      </c>
      <c r="N18" s="95" t="s">
        <v>69</v>
      </c>
      <c r="O18" s="95" t="s">
        <v>64</v>
      </c>
      <c r="P18" s="95" t="s">
        <v>202</v>
      </c>
      <c r="Q18" s="96"/>
      <c r="R18" s="97" t="s">
        <v>69</v>
      </c>
      <c r="S18" s="98" t="s">
        <v>69</v>
      </c>
      <c r="T18" s="113" t="s">
        <v>72</v>
      </c>
      <c r="U18" s="119" t="s">
        <v>69</v>
      </c>
      <c r="V18" s="115" t="s">
        <v>69</v>
      </c>
      <c r="W18" s="102"/>
      <c r="X18" s="97" t="s">
        <v>69</v>
      </c>
      <c r="Y18" s="98" t="s">
        <v>69</v>
      </c>
      <c r="Z18" s="103" t="s">
        <v>72</v>
      </c>
      <c r="AA18" s="103" t="s">
        <v>72</v>
      </c>
      <c r="AB18" s="115" t="s">
        <v>69</v>
      </c>
      <c r="AC18" s="118" t="s">
        <v>69</v>
      </c>
      <c r="AD18" s="105" t="s">
        <v>69</v>
      </c>
      <c r="AE18" s="106"/>
      <c r="AF18" s="168" t="s">
        <v>119</v>
      </c>
      <c r="AG18" s="106"/>
      <c r="AH18" s="114" t="s">
        <v>197</v>
      </c>
      <c r="AI18" s="28" t="s">
        <v>198</v>
      </c>
      <c r="AJ18" s="161"/>
    </row>
    <row r="19" spans="1:36" ht="139.5" customHeight="1">
      <c r="A19" s="169"/>
      <c r="B19" s="169"/>
      <c r="C19" s="108" t="s">
        <v>182</v>
      </c>
      <c r="D19" s="88" t="s">
        <v>183</v>
      </c>
      <c r="E19" s="89" t="s">
        <v>203</v>
      </c>
      <c r="F19" s="90" t="s">
        <v>204</v>
      </c>
      <c r="G19" s="110" t="s">
        <v>205</v>
      </c>
      <c r="H19" s="110" t="s">
        <v>63</v>
      </c>
      <c r="I19" s="92" t="s">
        <v>70</v>
      </c>
      <c r="J19" s="92" t="s">
        <v>145</v>
      </c>
      <c r="K19" s="93" t="s">
        <v>206</v>
      </c>
      <c r="L19" s="94" t="s">
        <v>207</v>
      </c>
      <c r="M19" s="94" t="s">
        <v>117</v>
      </c>
      <c r="N19" s="95" t="s">
        <v>69</v>
      </c>
      <c r="O19" s="95" t="s">
        <v>70</v>
      </c>
      <c r="P19" s="95" t="s">
        <v>208</v>
      </c>
      <c r="Q19" s="96"/>
      <c r="R19" s="97" t="s">
        <v>69</v>
      </c>
      <c r="S19" s="98" t="s">
        <v>69</v>
      </c>
      <c r="T19" s="113" t="s">
        <v>72</v>
      </c>
      <c r="U19" s="119" t="s">
        <v>69</v>
      </c>
      <c r="V19" s="115" t="s">
        <v>69</v>
      </c>
      <c r="W19" s="102"/>
      <c r="X19" s="97" t="s">
        <v>69</v>
      </c>
      <c r="Y19" s="113" t="s">
        <v>72</v>
      </c>
      <c r="Z19" s="113" t="s">
        <v>72</v>
      </c>
      <c r="AA19" s="113" t="s">
        <v>72</v>
      </c>
      <c r="AB19" s="115" t="s">
        <v>69</v>
      </c>
      <c r="AC19" s="118" t="s">
        <v>69</v>
      </c>
      <c r="AD19" s="105" t="s">
        <v>69</v>
      </c>
      <c r="AE19" s="106"/>
      <c r="AF19" s="167" t="s">
        <v>85</v>
      </c>
      <c r="AG19" s="106"/>
      <c r="AH19" s="107" t="s">
        <v>209</v>
      </c>
      <c r="AI19" s="26" t="s">
        <v>210</v>
      </c>
      <c r="AJ19" s="161"/>
    </row>
    <row r="20" spans="1:36" ht="96.95" customHeight="1">
      <c r="A20" s="169"/>
      <c r="B20" s="169"/>
      <c r="C20" s="108" t="s">
        <v>211</v>
      </c>
      <c r="D20" s="88" t="s">
        <v>212</v>
      </c>
      <c r="E20" s="109" t="s">
        <v>213</v>
      </c>
      <c r="F20" s="88" t="s">
        <v>214</v>
      </c>
      <c r="G20" s="91" t="s">
        <v>114</v>
      </c>
      <c r="H20" s="91" t="s">
        <v>63</v>
      </c>
      <c r="I20" s="111" t="s">
        <v>70</v>
      </c>
      <c r="J20" s="111" t="s">
        <v>215</v>
      </c>
      <c r="K20" s="95" t="s">
        <v>216</v>
      </c>
      <c r="L20" s="112" t="s">
        <v>217</v>
      </c>
      <c r="M20" s="112" t="s">
        <v>68</v>
      </c>
      <c r="N20" s="95" t="s">
        <v>69</v>
      </c>
      <c r="O20" s="95" t="s">
        <v>64</v>
      </c>
      <c r="P20" s="95" t="s">
        <v>218</v>
      </c>
      <c r="Q20" s="96"/>
      <c r="R20" s="97" t="s">
        <v>69</v>
      </c>
      <c r="S20" s="98" t="s">
        <v>69</v>
      </c>
      <c r="T20" s="103" t="s">
        <v>72</v>
      </c>
      <c r="U20" s="100" t="s">
        <v>69</v>
      </c>
      <c r="V20" s="104" t="s">
        <v>72</v>
      </c>
      <c r="W20" s="102"/>
      <c r="X20" s="97" t="s">
        <v>69</v>
      </c>
      <c r="Y20" s="103" t="s">
        <v>72</v>
      </c>
      <c r="Z20" s="103" t="s">
        <v>72</v>
      </c>
      <c r="AA20" s="103" t="s">
        <v>72</v>
      </c>
      <c r="AB20" s="103" t="s">
        <v>72</v>
      </c>
      <c r="AC20" s="104" t="s">
        <v>72</v>
      </c>
      <c r="AD20" s="105" t="s">
        <v>72</v>
      </c>
      <c r="AE20" s="106"/>
      <c r="AF20" s="167" t="s">
        <v>85</v>
      </c>
      <c r="AG20" s="106"/>
      <c r="AH20" s="114" t="s">
        <v>219</v>
      </c>
      <c r="AI20" s="29" t="s">
        <v>220</v>
      </c>
      <c r="AJ20" s="162"/>
    </row>
    <row r="21" spans="1:36" ht="70.5" customHeight="1">
      <c r="A21" s="169"/>
      <c r="B21" s="169"/>
      <c r="C21" s="121" t="s">
        <v>221</v>
      </c>
      <c r="D21" s="88" t="s">
        <v>222</v>
      </c>
      <c r="E21" s="109" t="s">
        <v>223</v>
      </c>
      <c r="F21" s="88"/>
      <c r="G21" s="91" t="s">
        <v>62</v>
      </c>
      <c r="H21" s="91"/>
      <c r="I21" s="111" t="s">
        <v>64</v>
      </c>
      <c r="J21" s="111" t="s">
        <v>224</v>
      </c>
      <c r="K21" s="95" t="s">
        <v>225</v>
      </c>
      <c r="L21" s="112"/>
      <c r="M21" s="112" t="s">
        <v>95</v>
      </c>
      <c r="N21" s="95" t="s">
        <v>72</v>
      </c>
      <c r="O21" s="95" t="s">
        <v>64</v>
      </c>
      <c r="P21" s="95" t="s">
        <v>226</v>
      </c>
      <c r="Q21" s="96"/>
      <c r="R21" s="113" t="s">
        <v>72</v>
      </c>
      <c r="S21" s="98" t="s">
        <v>69</v>
      </c>
      <c r="T21" s="103" t="s">
        <v>72</v>
      </c>
      <c r="U21" s="100" t="s">
        <v>69</v>
      </c>
      <c r="V21" s="104" t="s">
        <v>72</v>
      </c>
      <c r="W21" s="102"/>
      <c r="X21" s="113" t="s">
        <v>72</v>
      </c>
      <c r="Y21" s="103" t="s">
        <v>72</v>
      </c>
      <c r="Z21" s="103" t="s">
        <v>72</v>
      </c>
      <c r="AA21" s="103" t="s">
        <v>72</v>
      </c>
      <c r="AB21" s="103" t="s">
        <v>72</v>
      </c>
      <c r="AC21" s="104" t="s">
        <v>72</v>
      </c>
      <c r="AD21" s="105" t="s">
        <v>72</v>
      </c>
      <c r="AE21" s="106"/>
      <c r="AF21" s="166" t="s">
        <v>73</v>
      </c>
      <c r="AG21" s="106"/>
      <c r="AH21" s="114" t="s">
        <v>227</v>
      </c>
      <c r="AI21" s="117" t="s">
        <v>228</v>
      </c>
      <c r="AJ21" s="134"/>
    </row>
    <row r="22" spans="1:36" ht="106.5" customHeight="1">
      <c r="A22" s="169"/>
      <c r="B22" s="183" t="s">
        <v>229</v>
      </c>
      <c r="C22" s="183"/>
      <c r="D22" s="88" t="s">
        <v>222</v>
      </c>
      <c r="E22" s="89" t="s">
        <v>230</v>
      </c>
      <c r="F22" s="90" t="s">
        <v>231</v>
      </c>
      <c r="G22" s="110" t="s">
        <v>232</v>
      </c>
      <c r="H22" s="110" t="s">
        <v>63</v>
      </c>
      <c r="I22" s="111" t="s">
        <v>70</v>
      </c>
      <c r="J22" s="92" t="s">
        <v>233</v>
      </c>
      <c r="K22" s="93" t="s">
        <v>234</v>
      </c>
      <c r="L22" s="94" t="s">
        <v>235</v>
      </c>
      <c r="M22" s="94" t="s">
        <v>68</v>
      </c>
      <c r="N22" s="95" t="s">
        <v>69</v>
      </c>
      <c r="O22" s="95" t="s">
        <v>64</v>
      </c>
      <c r="P22" s="95" t="s">
        <v>236</v>
      </c>
      <c r="Q22" s="96"/>
      <c r="R22" s="113" t="s">
        <v>72</v>
      </c>
      <c r="S22" s="98" t="s">
        <v>69</v>
      </c>
      <c r="T22" s="113" t="s">
        <v>72</v>
      </c>
      <c r="U22" s="119" t="s">
        <v>69</v>
      </c>
      <c r="V22" s="115" t="s">
        <v>69</v>
      </c>
      <c r="W22" s="102"/>
      <c r="X22" s="113" t="s">
        <v>72</v>
      </c>
      <c r="Y22" s="98" t="s">
        <v>69</v>
      </c>
      <c r="Z22" s="113" t="s">
        <v>72</v>
      </c>
      <c r="AA22" s="113" t="s">
        <v>72</v>
      </c>
      <c r="AB22" s="113" t="s">
        <v>72</v>
      </c>
      <c r="AC22" s="118" t="s">
        <v>69</v>
      </c>
      <c r="AD22" s="105" t="s">
        <v>72</v>
      </c>
      <c r="AE22" s="106"/>
      <c r="AF22" s="167" t="s">
        <v>85</v>
      </c>
      <c r="AG22" s="106"/>
      <c r="AH22" s="107" t="s">
        <v>237</v>
      </c>
      <c r="AI22" s="26" t="s">
        <v>238</v>
      </c>
      <c r="AJ22" s="161"/>
    </row>
    <row r="23" spans="1:36" ht="115.5" customHeight="1">
      <c r="A23" s="169"/>
      <c r="B23" s="169" t="s">
        <v>239</v>
      </c>
      <c r="C23" s="169" t="s">
        <v>240</v>
      </c>
      <c r="D23" s="88" t="s">
        <v>151</v>
      </c>
      <c r="E23" s="109" t="s">
        <v>241</v>
      </c>
      <c r="F23" s="88"/>
      <c r="G23" s="91" t="s">
        <v>62</v>
      </c>
      <c r="H23" s="91" t="s">
        <v>63</v>
      </c>
      <c r="I23" s="92" t="s">
        <v>64</v>
      </c>
      <c r="J23" s="92" t="s">
        <v>169</v>
      </c>
      <c r="K23" s="95" t="s">
        <v>242</v>
      </c>
      <c r="L23" s="112" t="s">
        <v>243</v>
      </c>
      <c r="M23" s="112" t="s">
        <v>68</v>
      </c>
      <c r="N23" s="95" t="s">
        <v>72</v>
      </c>
      <c r="O23" s="95" t="s">
        <v>70</v>
      </c>
      <c r="P23" s="95" t="s">
        <v>244</v>
      </c>
      <c r="Q23" s="96"/>
      <c r="R23" s="113" t="s">
        <v>72</v>
      </c>
      <c r="S23" s="103" t="s">
        <v>72</v>
      </c>
      <c r="T23" s="99" t="s">
        <v>69</v>
      </c>
      <c r="U23" s="100" t="s">
        <v>69</v>
      </c>
      <c r="V23" s="104" t="s">
        <v>72</v>
      </c>
      <c r="W23" s="102"/>
      <c r="X23" s="113" t="s">
        <v>72</v>
      </c>
      <c r="Y23" s="103" t="s">
        <v>72</v>
      </c>
      <c r="Z23" s="99" t="s">
        <v>69</v>
      </c>
      <c r="AA23" s="100" t="s">
        <v>69</v>
      </c>
      <c r="AB23" s="115" t="s">
        <v>69</v>
      </c>
      <c r="AC23" s="104" t="s">
        <v>72</v>
      </c>
      <c r="AD23" s="105" t="s">
        <v>69</v>
      </c>
      <c r="AE23" s="106"/>
      <c r="AF23" s="166" t="s">
        <v>73</v>
      </c>
      <c r="AG23" s="106"/>
      <c r="AH23" s="114" t="s">
        <v>245</v>
      </c>
      <c r="AI23" s="28" t="s">
        <v>246</v>
      </c>
      <c r="AJ23" s="161"/>
    </row>
    <row r="24" spans="1:36" ht="145.5" customHeight="1">
      <c r="A24" s="169"/>
      <c r="B24" s="169"/>
      <c r="C24" s="169"/>
      <c r="D24" s="88" t="s">
        <v>247</v>
      </c>
      <c r="E24" s="109" t="s">
        <v>248</v>
      </c>
      <c r="F24" s="88"/>
      <c r="G24" s="91" t="s">
        <v>62</v>
      </c>
      <c r="H24" s="91" t="s">
        <v>63</v>
      </c>
      <c r="I24" s="92" t="s">
        <v>64</v>
      </c>
      <c r="J24" s="92" t="s">
        <v>169</v>
      </c>
      <c r="K24" s="95" t="s">
        <v>249</v>
      </c>
      <c r="L24" s="112" t="s">
        <v>250</v>
      </c>
      <c r="M24" s="112" t="s">
        <v>68</v>
      </c>
      <c r="N24" s="95" t="s">
        <v>72</v>
      </c>
      <c r="O24" s="95" t="s">
        <v>70</v>
      </c>
      <c r="P24" s="95" t="s">
        <v>244</v>
      </c>
      <c r="Q24" s="96"/>
      <c r="R24" s="113" t="s">
        <v>72</v>
      </c>
      <c r="S24" s="103" t="s">
        <v>72</v>
      </c>
      <c r="T24" s="99" t="s">
        <v>69</v>
      </c>
      <c r="U24" s="100" t="s">
        <v>69</v>
      </c>
      <c r="V24" s="104" t="s">
        <v>72</v>
      </c>
      <c r="W24" s="102"/>
      <c r="X24" s="113" t="s">
        <v>72</v>
      </c>
      <c r="Y24" s="103" t="s">
        <v>72</v>
      </c>
      <c r="Z24" s="99" t="s">
        <v>69</v>
      </c>
      <c r="AA24" s="100" t="s">
        <v>69</v>
      </c>
      <c r="AB24" s="115" t="s">
        <v>69</v>
      </c>
      <c r="AC24" s="104" t="s">
        <v>72</v>
      </c>
      <c r="AD24" s="105" t="s">
        <v>69</v>
      </c>
      <c r="AE24" s="106"/>
      <c r="AF24" s="166" t="s">
        <v>73</v>
      </c>
      <c r="AG24" s="106"/>
      <c r="AH24" s="114" t="s">
        <v>251</v>
      </c>
      <c r="AI24" s="28" t="s">
        <v>252</v>
      </c>
      <c r="AJ24" s="161"/>
    </row>
    <row r="25" spans="1:36" ht="135.94999999999999" customHeight="1">
      <c r="A25" s="169"/>
      <c r="B25" s="169"/>
      <c r="C25" s="169"/>
      <c r="D25" s="88" t="s">
        <v>253</v>
      </c>
      <c r="E25" s="109" t="s">
        <v>254</v>
      </c>
      <c r="F25" s="88"/>
      <c r="G25" s="91" t="s">
        <v>62</v>
      </c>
      <c r="H25" s="91" t="s">
        <v>63</v>
      </c>
      <c r="I25" s="92" t="s">
        <v>64</v>
      </c>
      <c r="J25" s="92" t="s">
        <v>169</v>
      </c>
      <c r="K25" s="95" t="s">
        <v>255</v>
      </c>
      <c r="L25" s="112" t="s">
        <v>256</v>
      </c>
      <c r="M25" s="112" t="s">
        <v>117</v>
      </c>
      <c r="N25" s="95" t="s">
        <v>72</v>
      </c>
      <c r="O25" s="95" t="s">
        <v>70</v>
      </c>
      <c r="P25" s="95" t="s">
        <v>244</v>
      </c>
      <c r="Q25" s="96"/>
      <c r="R25" s="113" t="s">
        <v>72</v>
      </c>
      <c r="S25" s="103" t="s">
        <v>72</v>
      </c>
      <c r="T25" s="99" t="s">
        <v>69</v>
      </c>
      <c r="U25" s="100" t="s">
        <v>69</v>
      </c>
      <c r="V25" s="104" t="s">
        <v>72</v>
      </c>
      <c r="W25" s="102"/>
      <c r="X25" s="113" t="s">
        <v>72</v>
      </c>
      <c r="Y25" s="103" t="s">
        <v>72</v>
      </c>
      <c r="Z25" s="99" t="s">
        <v>69</v>
      </c>
      <c r="AA25" s="103" t="s">
        <v>72</v>
      </c>
      <c r="AB25" s="103" t="s">
        <v>72</v>
      </c>
      <c r="AC25" s="104" t="s">
        <v>72</v>
      </c>
      <c r="AD25" s="105" t="s">
        <v>72</v>
      </c>
      <c r="AE25" s="106"/>
      <c r="AF25" s="167" t="s">
        <v>85</v>
      </c>
      <c r="AG25" s="106"/>
      <c r="AH25" s="114" t="s">
        <v>257</v>
      </c>
      <c r="AI25" s="28" t="s">
        <v>258</v>
      </c>
      <c r="AJ25" s="161"/>
    </row>
    <row r="26" spans="1:36" ht="126.95" customHeight="1">
      <c r="A26" s="169"/>
      <c r="B26" s="169"/>
      <c r="C26" s="169"/>
      <c r="D26" s="88" t="s">
        <v>174</v>
      </c>
      <c r="E26" s="109" t="s">
        <v>259</v>
      </c>
      <c r="F26" s="88"/>
      <c r="G26" s="91" t="s">
        <v>114</v>
      </c>
      <c r="H26" s="91" t="s">
        <v>63</v>
      </c>
      <c r="I26" s="92" t="s">
        <v>64</v>
      </c>
      <c r="J26" s="111" t="s">
        <v>176</v>
      </c>
      <c r="K26" s="95" t="s">
        <v>260</v>
      </c>
      <c r="L26" s="112" t="s">
        <v>261</v>
      </c>
      <c r="M26" s="112" t="s">
        <v>117</v>
      </c>
      <c r="N26" s="95" t="s">
        <v>72</v>
      </c>
      <c r="O26" s="95" t="s">
        <v>70</v>
      </c>
      <c r="P26" s="95" t="s">
        <v>244</v>
      </c>
      <c r="Q26" s="96"/>
      <c r="R26" s="113" t="s">
        <v>72</v>
      </c>
      <c r="S26" s="103" t="s">
        <v>72</v>
      </c>
      <c r="T26" s="99" t="s">
        <v>69</v>
      </c>
      <c r="U26" s="100" t="s">
        <v>69</v>
      </c>
      <c r="V26" s="104" t="s">
        <v>72</v>
      </c>
      <c r="W26" s="102"/>
      <c r="X26" s="113" t="s">
        <v>72</v>
      </c>
      <c r="Y26" s="103" t="s">
        <v>72</v>
      </c>
      <c r="Z26" s="99" t="s">
        <v>69</v>
      </c>
      <c r="AA26" s="103" t="s">
        <v>72</v>
      </c>
      <c r="AB26" s="103" t="s">
        <v>72</v>
      </c>
      <c r="AC26" s="104" t="s">
        <v>72</v>
      </c>
      <c r="AD26" s="105" t="s">
        <v>72</v>
      </c>
      <c r="AE26" s="106"/>
      <c r="AF26" s="168" t="s">
        <v>119</v>
      </c>
      <c r="AG26" s="106"/>
      <c r="AH26" s="114" t="s">
        <v>262</v>
      </c>
      <c r="AI26" s="28" t="s">
        <v>263</v>
      </c>
      <c r="AJ26" s="161"/>
    </row>
    <row r="27" spans="1:36" ht="119.45" customHeight="1">
      <c r="A27" s="169"/>
      <c r="B27" s="169"/>
      <c r="C27" s="137" t="s">
        <v>182</v>
      </c>
      <c r="D27" s="88" t="s">
        <v>183</v>
      </c>
      <c r="E27" s="109" t="s">
        <v>264</v>
      </c>
      <c r="F27" s="88"/>
      <c r="G27" s="91" t="s">
        <v>80</v>
      </c>
      <c r="H27" s="91" t="s">
        <v>63</v>
      </c>
      <c r="I27" s="92" t="s">
        <v>70</v>
      </c>
      <c r="J27" s="92" t="s">
        <v>145</v>
      </c>
      <c r="K27" s="95" t="s">
        <v>265</v>
      </c>
      <c r="L27" s="112" t="s">
        <v>266</v>
      </c>
      <c r="M27" s="112" t="s">
        <v>117</v>
      </c>
      <c r="N27" s="95" t="s">
        <v>72</v>
      </c>
      <c r="O27" s="95" t="s">
        <v>70</v>
      </c>
      <c r="P27" s="95" t="s">
        <v>244</v>
      </c>
      <c r="Q27" s="96"/>
      <c r="R27" s="113" t="s">
        <v>72</v>
      </c>
      <c r="S27" s="103" t="s">
        <v>72</v>
      </c>
      <c r="T27" s="99" t="s">
        <v>69</v>
      </c>
      <c r="U27" s="100" t="s">
        <v>69</v>
      </c>
      <c r="V27" s="104" t="s">
        <v>72</v>
      </c>
      <c r="W27" s="102"/>
      <c r="X27" s="113" t="s">
        <v>72</v>
      </c>
      <c r="Y27" s="103" t="s">
        <v>72</v>
      </c>
      <c r="Z27" s="99" t="s">
        <v>69</v>
      </c>
      <c r="AA27" s="103" t="s">
        <v>72</v>
      </c>
      <c r="AB27" s="103" t="s">
        <v>72</v>
      </c>
      <c r="AC27" s="104" t="s">
        <v>72</v>
      </c>
      <c r="AD27" s="105" t="s">
        <v>72</v>
      </c>
      <c r="AE27" s="106"/>
      <c r="AF27" s="167" t="s">
        <v>85</v>
      </c>
      <c r="AG27" s="106"/>
      <c r="AH27" s="114" t="s">
        <v>267</v>
      </c>
      <c r="AI27" s="29" t="s">
        <v>246</v>
      </c>
      <c r="AJ27" s="162"/>
    </row>
    <row r="28" spans="1:36" ht="122.45" customHeight="1">
      <c r="A28" s="169"/>
      <c r="B28" s="169" t="s">
        <v>268</v>
      </c>
      <c r="C28" s="169" t="s">
        <v>158</v>
      </c>
      <c r="D28" s="88" t="s">
        <v>151</v>
      </c>
      <c r="E28" s="109" t="s">
        <v>269</v>
      </c>
      <c r="F28" s="88"/>
      <c r="G28" s="91" t="s">
        <v>62</v>
      </c>
      <c r="H28" s="91" t="s">
        <v>63</v>
      </c>
      <c r="I28" s="92" t="s">
        <v>64</v>
      </c>
      <c r="J28" s="92" t="s">
        <v>169</v>
      </c>
      <c r="K28" s="95" t="s">
        <v>270</v>
      </c>
      <c r="L28" s="112" t="s">
        <v>266</v>
      </c>
      <c r="M28" s="112" t="s">
        <v>68</v>
      </c>
      <c r="N28" s="95" t="s">
        <v>72</v>
      </c>
      <c r="O28" s="95" t="s">
        <v>70</v>
      </c>
      <c r="P28" s="95" t="s">
        <v>244</v>
      </c>
      <c r="Q28" s="96"/>
      <c r="R28" s="113" t="s">
        <v>72</v>
      </c>
      <c r="S28" s="103" t="s">
        <v>72</v>
      </c>
      <c r="T28" s="99" t="s">
        <v>69</v>
      </c>
      <c r="U28" s="119" t="s">
        <v>69</v>
      </c>
      <c r="V28" s="113" t="s">
        <v>72</v>
      </c>
      <c r="W28" s="102"/>
      <c r="X28" s="113" t="s">
        <v>72</v>
      </c>
      <c r="Y28" s="113" t="s">
        <v>72</v>
      </c>
      <c r="Z28" s="99" t="s">
        <v>69</v>
      </c>
      <c r="AA28" s="113" t="s">
        <v>72</v>
      </c>
      <c r="AB28" s="113" t="s">
        <v>72</v>
      </c>
      <c r="AC28" s="113" t="s">
        <v>72</v>
      </c>
      <c r="AD28" s="105" t="s">
        <v>72</v>
      </c>
      <c r="AE28" s="106"/>
      <c r="AF28" s="166" t="s">
        <v>73</v>
      </c>
      <c r="AG28" s="106"/>
      <c r="AH28" s="114" t="s">
        <v>267</v>
      </c>
      <c r="AI28" s="29" t="s">
        <v>246</v>
      </c>
      <c r="AJ28" s="162"/>
    </row>
    <row r="29" spans="1:36" ht="128.44999999999999" customHeight="1">
      <c r="A29" s="169"/>
      <c r="B29" s="169"/>
      <c r="C29" s="169"/>
      <c r="D29" s="88" t="s">
        <v>174</v>
      </c>
      <c r="E29" s="109" t="s">
        <v>271</v>
      </c>
      <c r="F29" s="88"/>
      <c r="G29" s="91" t="s">
        <v>114</v>
      </c>
      <c r="H29" s="91" t="s">
        <v>63</v>
      </c>
      <c r="I29" s="92" t="s">
        <v>64</v>
      </c>
      <c r="J29" s="111" t="s">
        <v>176</v>
      </c>
      <c r="K29" s="95" t="s">
        <v>272</v>
      </c>
      <c r="L29" s="112" t="s">
        <v>273</v>
      </c>
      <c r="M29" s="112" t="s">
        <v>117</v>
      </c>
      <c r="N29" s="95" t="s">
        <v>72</v>
      </c>
      <c r="O29" s="95" t="s">
        <v>70</v>
      </c>
      <c r="P29" s="95" t="s">
        <v>244</v>
      </c>
      <c r="Q29" s="96"/>
      <c r="R29" s="113" t="s">
        <v>72</v>
      </c>
      <c r="S29" s="103" t="s">
        <v>72</v>
      </c>
      <c r="T29" s="99" t="s">
        <v>69</v>
      </c>
      <c r="U29" s="119" t="s">
        <v>69</v>
      </c>
      <c r="V29" s="113" t="s">
        <v>72</v>
      </c>
      <c r="W29" s="102"/>
      <c r="X29" s="113" t="s">
        <v>72</v>
      </c>
      <c r="Y29" s="113" t="s">
        <v>72</v>
      </c>
      <c r="Z29" s="99" t="s">
        <v>69</v>
      </c>
      <c r="AA29" s="113" t="s">
        <v>72</v>
      </c>
      <c r="AB29" s="113" t="s">
        <v>72</v>
      </c>
      <c r="AC29" s="113" t="s">
        <v>72</v>
      </c>
      <c r="AD29" s="105" t="s">
        <v>72</v>
      </c>
      <c r="AE29" s="106"/>
      <c r="AF29" s="168" t="s">
        <v>119</v>
      </c>
      <c r="AG29" s="106"/>
      <c r="AH29" s="114" t="s">
        <v>267</v>
      </c>
      <c r="AI29" s="29" t="s">
        <v>246</v>
      </c>
      <c r="AJ29" s="162"/>
    </row>
    <row r="30" spans="1:36" ht="84.95" customHeight="1">
      <c r="A30" s="169"/>
      <c r="B30" s="169"/>
      <c r="C30" s="108" t="s">
        <v>182</v>
      </c>
      <c r="D30" s="88" t="s">
        <v>183</v>
      </c>
      <c r="E30" s="109" t="s">
        <v>274</v>
      </c>
      <c r="F30" s="88"/>
      <c r="G30" s="91" t="s">
        <v>80</v>
      </c>
      <c r="H30" s="91" t="s">
        <v>63</v>
      </c>
      <c r="I30" s="92" t="s">
        <v>70</v>
      </c>
      <c r="J30" s="92" t="s">
        <v>145</v>
      </c>
      <c r="K30" s="95" t="s">
        <v>265</v>
      </c>
      <c r="L30" s="112" t="s">
        <v>266</v>
      </c>
      <c r="M30" s="112" t="s">
        <v>117</v>
      </c>
      <c r="N30" s="95" t="s">
        <v>72</v>
      </c>
      <c r="O30" s="95" t="s">
        <v>70</v>
      </c>
      <c r="P30" s="95" t="s">
        <v>244</v>
      </c>
      <c r="Q30" s="96"/>
      <c r="R30" s="113" t="s">
        <v>72</v>
      </c>
      <c r="S30" s="113" t="s">
        <v>72</v>
      </c>
      <c r="T30" s="99" t="s">
        <v>69</v>
      </c>
      <c r="U30" s="119" t="s">
        <v>69</v>
      </c>
      <c r="V30" s="113" t="s">
        <v>72</v>
      </c>
      <c r="W30" s="102"/>
      <c r="X30" s="113" t="s">
        <v>72</v>
      </c>
      <c r="Y30" s="113" t="s">
        <v>72</v>
      </c>
      <c r="Z30" s="99" t="s">
        <v>69</v>
      </c>
      <c r="AA30" s="113" t="s">
        <v>72</v>
      </c>
      <c r="AB30" s="113" t="s">
        <v>72</v>
      </c>
      <c r="AC30" s="113" t="s">
        <v>72</v>
      </c>
      <c r="AD30" s="105" t="s">
        <v>72</v>
      </c>
      <c r="AE30" s="106"/>
      <c r="AF30" s="167" t="s">
        <v>85</v>
      </c>
      <c r="AG30" s="106"/>
      <c r="AH30" s="114" t="s">
        <v>267</v>
      </c>
      <c r="AI30" s="29" t="s">
        <v>246</v>
      </c>
      <c r="AJ30" s="162"/>
    </row>
    <row r="31" spans="1:36" ht="187.5" customHeight="1">
      <c r="A31" s="169"/>
      <c r="B31" s="169" t="s">
        <v>275</v>
      </c>
      <c r="C31" s="169" t="s">
        <v>158</v>
      </c>
      <c r="D31" s="88" t="s">
        <v>151</v>
      </c>
      <c r="E31" s="109" t="s">
        <v>276</v>
      </c>
      <c r="F31" s="88"/>
      <c r="G31" s="91" t="s">
        <v>62</v>
      </c>
      <c r="H31" s="91" t="s">
        <v>63</v>
      </c>
      <c r="I31" s="92" t="s">
        <v>64</v>
      </c>
      <c r="J31" s="92" t="s">
        <v>169</v>
      </c>
      <c r="K31" s="95" t="s">
        <v>277</v>
      </c>
      <c r="L31" s="112" t="s">
        <v>278</v>
      </c>
      <c r="M31" s="112" t="s">
        <v>117</v>
      </c>
      <c r="N31" s="95" t="s">
        <v>69</v>
      </c>
      <c r="O31" s="95" t="s">
        <v>64</v>
      </c>
      <c r="P31" s="95" t="s">
        <v>279</v>
      </c>
      <c r="Q31" s="96"/>
      <c r="R31" s="97" t="s">
        <v>69</v>
      </c>
      <c r="S31" s="98" t="s">
        <v>69</v>
      </c>
      <c r="T31" s="99" t="s">
        <v>69</v>
      </c>
      <c r="U31" s="119" t="s">
        <v>69</v>
      </c>
      <c r="V31" s="115" t="s">
        <v>69</v>
      </c>
      <c r="W31" s="102"/>
      <c r="X31" s="97" t="s">
        <v>69</v>
      </c>
      <c r="Y31" s="98" t="s">
        <v>69</v>
      </c>
      <c r="Z31" s="99" t="s">
        <v>69</v>
      </c>
      <c r="AA31" s="100" t="s">
        <v>69</v>
      </c>
      <c r="AB31" s="115" t="s">
        <v>69</v>
      </c>
      <c r="AC31" s="118" t="s">
        <v>69</v>
      </c>
      <c r="AD31" s="105" t="s">
        <v>69</v>
      </c>
      <c r="AE31" s="106"/>
      <c r="AF31" s="167" t="s">
        <v>85</v>
      </c>
      <c r="AG31" s="106"/>
      <c r="AH31" s="114" t="s">
        <v>267</v>
      </c>
      <c r="AI31" s="29" t="s">
        <v>246</v>
      </c>
      <c r="AJ31" s="162"/>
    </row>
    <row r="32" spans="1:36" ht="217.5" customHeight="1">
      <c r="A32" s="169"/>
      <c r="B32" s="169"/>
      <c r="C32" s="169"/>
      <c r="D32" s="88" t="s">
        <v>174</v>
      </c>
      <c r="E32" s="109" t="s">
        <v>280</v>
      </c>
      <c r="F32" s="88"/>
      <c r="G32" s="91" t="s">
        <v>114</v>
      </c>
      <c r="H32" s="91" t="s">
        <v>63</v>
      </c>
      <c r="I32" s="92" t="s">
        <v>64</v>
      </c>
      <c r="J32" s="111" t="s">
        <v>176</v>
      </c>
      <c r="K32" s="95" t="s">
        <v>281</v>
      </c>
      <c r="L32" s="112" t="s">
        <v>282</v>
      </c>
      <c r="M32" s="112" t="s">
        <v>117</v>
      </c>
      <c r="N32" s="95" t="s">
        <v>69</v>
      </c>
      <c r="O32" s="95" t="s">
        <v>64</v>
      </c>
      <c r="P32" s="95" t="s">
        <v>279</v>
      </c>
      <c r="Q32" s="96"/>
      <c r="R32" s="97" t="s">
        <v>69</v>
      </c>
      <c r="S32" s="98" t="s">
        <v>69</v>
      </c>
      <c r="T32" s="99" t="s">
        <v>69</v>
      </c>
      <c r="U32" s="119" t="s">
        <v>69</v>
      </c>
      <c r="V32" s="115" t="s">
        <v>69</v>
      </c>
      <c r="W32" s="102"/>
      <c r="X32" s="97" t="s">
        <v>69</v>
      </c>
      <c r="Y32" s="98" t="s">
        <v>69</v>
      </c>
      <c r="Z32" s="99" t="s">
        <v>69</v>
      </c>
      <c r="AA32" s="100" t="s">
        <v>69</v>
      </c>
      <c r="AB32" s="115" t="s">
        <v>69</v>
      </c>
      <c r="AC32" s="118" t="s">
        <v>69</v>
      </c>
      <c r="AD32" s="105" t="s">
        <v>69</v>
      </c>
      <c r="AE32" s="106"/>
      <c r="AF32" s="168" t="s">
        <v>119</v>
      </c>
      <c r="AG32" s="106"/>
      <c r="AH32" s="114" t="s">
        <v>267</v>
      </c>
      <c r="AI32" s="29" t="s">
        <v>246</v>
      </c>
      <c r="AJ32" s="162"/>
    </row>
    <row r="33" spans="1:38" ht="120">
      <c r="A33" s="169"/>
      <c r="B33" s="169"/>
      <c r="C33" s="108" t="s">
        <v>182</v>
      </c>
      <c r="D33" s="88" t="s">
        <v>183</v>
      </c>
      <c r="E33" s="109" t="s">
        <v>283</v>
      </c>
      <c r="F33" s="88"/>
      <c r="G33" s="91" t="s">
        <v>80</v>
      </c>
      <c r="H33" s="91" t="s">
        <v>63</v>
      </c>
      <c r="I33" s="92" t="s">
        <v>70</v>
      </c>
      <c r="J33" s="111" t="s">
        <v>145</v>
      </c>
      <c r="K33" s="93" t="s">
        <v>186</v>
      </c>
      <c r="L33" s="112" t="s">
        <v>284</v>
      </c>
      <c r="M33" s="112" t="s">
        <v>117</v>
      </c>
      <c r="N33" s="95" t="s">
        <v>69</v>
      </c>
      <c r="O33" s="95" t="s">
        <v>64</v>
      </c>
      <c r="P33" s="95" t="s">
        <v>279</v>
      </c>
      <c r="Q33" s="96"/>
      <c r="R33" s="97" t="s">
        <v>69</v>
      </c>
      <c r="S33" s="98" t="s">
        <v>69</v>
      </c>
      <c r="T33" s="99" t="s">
        <v>69</v>
      </c>
      <c r="U33" s="119" t="s">
        <v>69</v>
      </c>
      <c r="V33" s="115" t="s">
        <v>69</v>
      </c>
      <c r="W33" s="102"/>
      <c r="X33" s="97" t="s">
        <v>69</v>
      </c>
      <c r="Y33" s="98" t="s">
        <v>69</v>
      </c>
      <c r="Z33" s="99" t="s">
        <v>69</v>
      </c>
      <c r="AA33" s="100" t="s">
        <v>69</v>
      </c>
      <c r="AB33" s="115" t="s">
        <v>69</v>
      </c>
      <c r="AC33" s="118" t="s">
        <v>69</v>
      </c>
      <c r="AD33" s="105" t="s">
        <v>69</v>
      </c>
      <c r="AE33" s="106"/>
      <c r="AF33" s="167" t="s">
        <v>85</v>
      </c>
      <c r="AG33" s="106"/>
      <c r="AH33" s="114" t="s">
        <v>267</v>
      </c>
      <c r="AI33" s="29" t="s">
        <v>246</v>
      </c>
      <c r="AJ33" s="162"/>
    </row>
    <row r="34" spans="1:38" ht="170.25" customHeight="1">
      <c r="A34" s="169" t="s">
        <v>285</v>
      </c>
      <c r="B34" s="169" t="s">
        <v>286</v>
      </c>
      <c r="C34" s="121" t="s">
        <v>287</v>
      </c>
      <c r="D34" s="88" t="s">
        <v>142</v>
      </c>
      <c r="E34" s="109" t="s">
        <v>288</v>
      </c>
      <c r="F34" s="88"/>
      <c r="G34" s="91" t="s">
        <v>62</v>
      </c>
      <c r="H34" s="91" t="s">
        <v>62</v>
      </c>
      <c r="I34" s="92" t="s">
        <v>64</v>
      </c>
      <c r="J34" s="111" t="s">
        <v>289</v>
      </c>
      <c r="K34" s="31" t="s">
        <v>290</v>
      </c>
      <c r="L34" s="112" t="s">
        <v>291</v>
      </c>
      <c r="M34" s="112" t="s">
        <v>68</v>
      </c>
      <c r="N34" s="95" t="s">
        <v>69</v>
      </c>
      <c r="O34" s="95" t="s">
        <v>64</v>
      </c>
      <c r="P34" s="95" t="s">
        <v>292</v>
      </c>
      <c r="Q34" s="96"/>
      <c r="R34" s="97" t="s">
        <v>69</v>
      </c>
      <c r="S34" s="98" t="s">
        <v>69</v>
      </c>
      <c r="T34" s="99" t="s">
        <v>69</v>
      </c>
      <c r="U34" s="100" t="s">
        <v>69</v>
      </c>
      <c r="V34" s="101" t="s">
        <v>69</v>
      </c>
      <c r="W34" s="102"/>
      <c r="X34" s="97" t="s">
        <v>69</v>
      </c>
      <c r="Y34" s="98" t="s">
        <v>69</v>
      </c>
      <c r="Z34" s="103" t="s">
        <v>72</v>
      </c>
      <c r="AA34" s="100" t="s">
        <v>69</v>
      </c>
      <c r="AB34" s="103" t="s">
        <v>72</v>
      </c>
      <c r="AC34" s="104" t="s">
        <v>72</v>
      </c>
      <c r="AD34" s="105" t="s">
        <v>72</v>
      </c>
      <c r="AE34" s="106"/>
      <c r="AF34" s="166" t="s">
        <v>73</v>
      </c>
      <c r="AG34" s="106"/>
      <c r="AH34" s="114" t="s">
        <v>293</v>
      </c>
      <c r="AI34" s="29" t="s">
        <v>294</v>
      </c>
      <c r="AJ34" s="162"/>
      <c r="AK34" s="59"/>
      <c r="AL34" s="59"/>
    </row>
    <row r="35" spans="1:38" ht="124.5" customHeight="1">
      <c r="A35" s="169"/>
      <c r="B35" s="169"/>
      <c r="C35" s="121" t="s">
        <v>295</v>
      </c>
      <c r="D35" s="88" t="s">
        <v>296</v>
      </c>
      <c r="E35" s="109" t="s">
        <v>297</v>
      </c>
      <c r="F35" s="88" t="s">
        <v>298</v>
      </c>
      <c r="G35" s="91" t="s">
        <v>62</v>
      </c>
      <c r="H35" s="91" t="s">
        <v>299</v>
      </c>
      <c r="I35" s="92" t="s">
        <v>64</v>
      </c>
      <c r="J35" s="111" t="s">
        <v>300</v>
      </c>
      <c r="K35" s="95" t="s">
        <v>301</v>
      </c>
      <c r="L35" s="112" t="s">
        <v>302</v>
      </c>
      <c r="M35" s="112" t="s">
        <v>68</v>
      </c>
      <c r="N35" s="95" t="s">
        <v>72</v>
      </c>
      <c r="O35" s="95" t="s">
        <v>70</v>
      </c>
      <c r="P35" s="95" t="s">
        <v>303</v>
      </c>
      <c r="Q35" s="96"/>
      <c r="R35" s="97" t="s">
        <v>69</v>
      </c>
      <c r="S35" s="103" t="s">
        <v>72</v>
      </c>
      <c r="T35" s="103" t="s">
        <v>72</v>
      </c>
      <c r="U35" s="100" t="s">
        <v>69</v>
      </c>
      <c r="V35" s="104" t="s">
        <v>72</v>
      </c>
      <c r="W35" s="102"/>
      <c r="X35" s="97" t="s">
        <v>69</v>
      </c>
      <c r="Y35" s="98" t="s">
        <v>69</v>
      </c>
      <c r="Z35" s="103" t="s">
        <v>72</v>
      </c>
      <c r="AA35" s="103" t="s">
        <v>72</v>
      </c>
      <c r="AB35" s="103" t="s">
        <v>72</v>
      </c>
      <c r="AC35" s="104" t="s">
        <v>72</v>
      </c>
      <c r="AD35" s="105" t="s">
        <v>72</v>
      </c>
      <c r="AE35" s="106"/>
      <c r="AF35" s="166" t="s">
        <v>73</v>
      </c>
      <c r="AG35" s="106"/>
      <c r="AH35" s="114" t="s">
        <v>304</v>
      </c>
      <c r="AI35" s="117" t="s">
        <v>305</v>
      </c>
      <c r="AJ35" s="134"/>
      <c r="AK35" s="59"/>
      <c r="AL35" s="59"/>
    </row>
    <row r="36" spans="1:38" ht="112.5" customHeight="1">
      <c r="A36" s="169"/>
      <c r="B36" s="169"/>
      <c r="C36" s="87" t="s">
        <v>306</v>
      </c>
      <c r="D36" s="88" t="s">
        <v>222</v>
      </c>
      <c r="E36" s="109" t="s">
        <v>307</v>
      </c>
      <c r="F36" s="32"/>
      <c r="G36" s="91" t="s">
        <v>62</v>
      </c>
      <c r="H36" s="91" t="s">
        <v>63</v>
      </c>
      <c r="I36" s="111" t="s">
        <v>64</v>
      </c>
      <c r="J36" s="111" t="s">
        <v>308</v>
      </c>
      <c r="K36" s="95" t="s">
        <v>309</v>
      </c>
      <c r="L36" s="33" t="s">
        <v>310</v>
      </c>
      <c r="M36" s="33" t="s">
        <v>68</v>
      </c>
      <c r="N36" s="95" t="s">
        <v>72</v>
      </c>
      <c r="O36" s="95" t="s">
        <v>64</v>
      </c>
      <c r="P36" s="95" t="s">
        <v>311</v>
      </c>
      <c r="Q36" s="34"/>
      <c r="R36" s="97" t="s">
        <v>69</v>
      </c>
      <c r="S36" s="103" t="s">
        <v>72</v>
      </c>
      <c r="T36" s="103" t="s">
        <v>72</v>
      </c>
      <c r="U36" s="100" t="s">
        <v>69</v>
      </c>
      <c r="V36" s="104" t="s">
        <v>72</v>
      </c>
      <c r="W36" s="102"/>
      <c r="X36" s="97" t="s">
        <v>69</v>
      </c>
      <c r="Y36" s="98" t="s">
        <v>69</v>
      </c>
      <c r="Z36" s="103" t="s">
        <v>72</v>
      </c>
      <c r="AA36" s="103" t="s">
        <v>72</v>
      </c>
      <c r="AB36" s="103" t="s">
        <v>72</v>
      </c>
      <c r="AC36" s="104" t="s">
        <v>72</v>
      </c>
      <c r="AD36" s="105" t="s">
        <v>72</v>
      </c>
      <c r="AE36" s="106"/>
      <c r="AF36" s="166" t="s">
        <v>73</v>
      </c>
      <c r="AG36" s="106"/>
      <c r="AH36" s="114" t="s">
        <v>312</v>
      </c>
      <c r="AI36" s="117" t="s">
        <v>313</v>
      </c>
      <c r="AJ36" s="134"/>
      <c r="AK36" s="59"/>
      <c r="AL36" s="59"/>
    </row>
    <row r="37" spans="1:38" ht="141.75" customHeight="1">
      <c r="A37" s="169"/>
      <c r="B37" s="169"/>
      <c r="C37" s="169" t="s">
        <v>314</v>
      </c>
      <c r="D37" s="88" t="s">
        <v>315</v>
      </c>
      <c r="E37" s="109" t="s">
        <v>316</v>
      </c>
      <c r="F37" s="32"/>
      <c r="G37" s="91" t="s">
        <v>317</v>
      </c>
      <c r="H37" s="91" t="s">
        <v>63</v>
      </c>
      <c r="I37" s="92" t="s">
        <v>64</v>
      </c>
      <c r="J37" s="111" t="s">
        <v>318</v>
      </c>
      <c r="K37" s="31" t="s">
        <v>319</v>
      </c>
      <c r="L37" s="112" t="s">
        <v>320</v>
      </c>
      <c r="M37" s="112" t="s">
        <v>68</v>
      </c>
      <c r="N37" s="95" t="s">
        <v>69</v>
      </c>
      <c r="O37" s="95" t="s">
        <v>64</v>
      </c>
      <c r="P37" s="95" t="s">
        <v>292</v>
      </c>
      <c r="Q37" s="96"/>
      <c r="R37" s="97" t="s">
        <v>69</v>
      </c>
      <c r="S37" s="98" t="s">
        <v>69</v>
      </c>
      <c r="T37" s="99" t="s">
        <v>69</v>
      </c>
      <c r="U37" s="100" t="s">
        <v>69</v>
      </c>
      <c r="V37" s="101" t="s">
        <v>69</v>
      </c>
      <c r="W37" s="102"/>
      <c r="X37" s="97" t="s">
        <v>69</v>
      </c>
      <c r="Y37" s="98" t="s">
        <v>69</v>
      </c>
      <c r="Z37" s="103" t="s">
        <v>72</v>
      </c>
      <c r="AA37" s="103" t="s">
        <v>72</v>
      </c>
      <c r="AB37" s="103" t="s">
        <v>72</v>
      </c>
      <c r="AC37" s="104" t="s">
        <v>72</v>
      </c>
      <c r="AD37" s="105" t="s">
        <v>72</v>
      </c>
      <c r="AE37" s="106"/>
      <c r="AF37" s="167" t="s">
        <v>85</v>
      </c>
      <c r="AG37" s="106"/>
      <c r="AH37" s="114" t="s">
        <v>321</v>
      </c>
      <c r="AI37" s="29" t="s">
        <v>322</v>
      </c>
      <c r="AJ37" s="162"/>
      <c r="AK37" s="59"/>
      <c r="AL37" s="59"/>
    </row>
    <row r="38" spans="1:38" ht="129.6" customHeight="1">
      <c r="A38" s="169"/>
      <c r="B38" s="169"/>
      <c r="C38" s="169"/>
      <c r="D38" s="88" t="s">
        <v>323</v>
      </c>
      <c r="E38" s="109" t="s">
        <v>324</v>
      </c>
      <c r="F38" s="32"/>
      <c r="G38" s="91" t="s">
        <v>317</v>
      </c>
      <c r="H38" s="91" t="s">
        <v>63</v>
      </c>
      <c r="I38" s="92" t="s">
        <v>64</v>
      </c>
      <c r="J38" s="111" t="s">
        <v>325</v>
      </c>
      <c r="K38" s="31" t="s">
        <v>326</v>
      </c>
      <c r="L38" s="112" t="s">
        <v>327</v>
      </c>
      <c r="M38" s="112" t="s">
        <v>117</v>
      </c>
      <c r="N38" s="95" t="s">
        <v>69</v>
      </c>
      <c r="O38" s="95" t="s">
        <v>64</v>
      </c>
      <c r="P38" s="95" t="s">
        <v>292</v>
      </c>
      <c r="Q38" s="96"/>
      <c r="R38" s="97" t="s">
        <v>69</v>
      </c>
      <c r="S38" s="98" t="s">
        <v>69</v>
      </c>
      <c r="T38" s="99" t="s">
        <v>69</v>
      </c>
      <c r="U38" s="100" t="s">
        <v>69</v>
      </c>
      <c r="V38" s="101" t="s">
        <v>69</v>
      </c>
      <c r="W38" s="102"/>
      <c r="X38" s="97" t="s">
        <v>69</v>
      </c>
      <c r="Y38" s="98" t="s">
        <v>69</v>
      </c>
      <c r="Z38" s="103" t="s">
        <v>72</v>
      </c>
      <c r="AA38" s="103" t="s">
        <v>72</v>
      </c>
      <c r="AB38" s="103" t="s">
        <v>72</v>
      </c>
      <c r="AC38" s="104" t="s">
        <v>72</v>
      </c>
      <c r="AD38" s="105" t="s">
        <v>72</v>
      </c>
      <c r="AE38" s="106"/>
      <c r="AF38" s="167" t="s">
        <v>85</v>
      </c>
      <c r="AG38" s="106"/>
      <c r="AH38" s="114" t="s">
        <v>321</v>
      </c>
      <c r="AI38" s="29" t="s">
        <v>322</v>
      </c>
      <c r="AJ38" s="162"/>
      <c r="AK38" s="59"/>
      <c r="AL38" s="59"/>
    </row>
    <row r="39" spans="1:38" ht="122.45" customHeight="1">
      <c r="A39" s="169"/>
      <c r="B39" s="169" t="s">
        <v>328</v>
      </c>
      <c r="C39" s="169" t="s">
        <v>329</v>
      </c>
      <c r="D39" s="117" t="s">
        <v>222</v>
      </c>
      <c r="E39" s="116" t="s">
        <v>330</v>
      </c>
      <c r="F39" s="88" t="s">
        <v>331</v>
      </c>
      <c r="G39" s="91" t="s">
        <v>62</v>
      </c>
      <c r="H39" s="91" t="s">
        <v>63</v>
      </c>
      <c r="I39" s="111" t="s">
        <v>64</v>
      </c>
      <c r="J39" s="111" t="s">
        <v>300</v>
      </c>
      <c r="K39" s="95" t="s">
        <v>332</v>
      </c>
      <c r="L39" s="112" t="s">
        <v>333</v>
      </c>
      <c r="M39" s="112" t="s">
        <v>68</v>
      </c>
      <c r="N39" s="95" t="s">
        <v>72</v>
      </c>
      <c r="O39" s="95" t="s">
        <v>70</v>
      </c>
      <c r="P39" s="95" t="s">
        <v>334</v>
      </c>
      <c r="Q39" s="96"/>
      <c r="R39" s="97" t="s">
        <v>69</v>
      </c>
      <c r="S39" s="103" t="s">
        <v>72</v>
      </c>
      <c r="T39" s="103" t="s">
        <v>72</v>
      </c>
      <c r="U39" s="100" t="s">
        <v>69</v>
      </c>
      <c r="V39" s="104" t="s">
        <v>72</v>
      </c>
      <c r="W39" s="102"/>
      <c r="X39" s="97" t="s">
        <v>69</v>
      </c>
      <c r="Y39" s="103" t="s">
        <v>72</v>
      </c>
      <c r="Z39" s="103" t="s">
        <v>72</v>
      </c>
      <c r="AA39" s="103" t="s">
        <v>72</v>
      </c>
      <c r="AB39" s="103" t="s">
        <v>72</v>
      </c>
      <c r="AC39" s="104" t="s">
        <v>72</v>
      </c>
      <c r="AD39" s="105" t="s">
        <v>72</v>
      </c>
      <c r="AE39" s="106"/>
      <c r="AF39" s="166" t="s">
        <v>73</v>
      </c>
      <c r="AG39" s="106"/>
      <c r="AH39" s="114" t="s">
        <v>335</v>
      </c>
      <c r="AI39" s="29" t="s">
        <v>336</v>
      </c>
      <c r="AJ39" s="162"/>
      <c r="AK39" s="59"/>
      <c r="AL39" s="59"/>
    </row>
    <row r="40" spans="1:38" ht="155.44999999999999" customHeight="1">
      <c r="A40" s="169"/>
      <c r="B40" s="169"/>
      <c r="C40" s="169"/>
      <c r="D40" s="117" t="s">
        <v>337</v>
      </c>
      <c r="E40" s="116" t="s">
        <v>338</v>
      </c>
      <c r="F40" s="88" t="s">
        <v>331</v>
      </c>
      <c r="G40" s="91" t="s">
        <v>62</v>
      </c>
      <c r="H40" s="91" t="s">
        <v>63</v>
      </c>
      <c r="I40" s="111" t="s">
        <v>64</v>
      </c>
      <c r="J40" s="111" t="s">
        <v>300</v>
      </c>
      <c r="K40" s="95" t="s">
        <v>339</v>
      </c>
      <c r="L40" s="112" t="s">
        <v>340</v>
      </c>
      <c r="M40" s="112" t="s">
        <v>95</v>
      </c>
      <c r="N40" s="95" t="s">
        <v>72</v>
      </c>
      <c r="O40" s="95" t="s">
        <v>70</v>
      </c>
      <c r="P40" s="95" t="s">
        <v>334</v>
      </c>
      <c r="Q40" s="96"/>
      <c r="R40" s="97" t="s">
        <v>69</v>
      </c>
      <c r="S40" s="103" t="s">
        <v>72</v>
      </c>
      <c r="T40" s="103" t="s">
        <v>72</v>
      </c>
      <c r="U40" s="100" t="s">
        <v>69</v>
      </c>
      <c r="V40" s="104" t="s">
        <v>72</v>
      </c>
      <c r="W40" s="102"/>
      <c r="X40" s="97" t="s">
        <v>69</v>
      </c>
      <c r="Y40" s="103" t="s">
        <v>72</v>
      </c>
      <c r="Z40" s="103" t="s">
        <v>72</v>
      </c>
      <c r="AA40" s="103" t="s">
        <v>72</v>
      </c>
      <c r="AB40" s="103" t="s">
        <v>72</v>
      </c>
      <c r="AC40" s="104" t="s">
        <v>72</v>
      </c>
      <c r="AD40" s="105" t="s">
        <v>72</v>
      </c>
      <c r="AE40" s="106"/>
      <c r="AF40" s="166" t="s">
        <v>73</v>
      </c>
      <c r="AG40" s="106"/>
      <c r="AH40" s="114" t="s">
        <v>341</v>
      </c>
      <c r="AI40" s="117" t="s">
        <v>342</v>
      </c>
      <c r="AJ40" s="134"/>
      <c r="AK40" s="59"/>
      <c r="AL40" s="59"/>
    </row>
    <row r="41" spans="1:38" ht="144" customHeight="1">
      <c r="A41" s="169"/>
      <c r="B41" s="169"/>
      <c r="C41" s="169"/>
      <c r="D41" s="117" t="s">
        <v>343</v>
      </c>
      <c r="E41" s="116" t="s">
        <v>344</v>
      </c>
      <c r="F41" s="117" t="s">
        <v>345</v>
      </c>
      <c r="G41" s="91" t="s">
        <v>62</v>
      </c>
      <c r="H41" s="91" t="s">
        <v>63</v>
      </c>
      <c r="I41" s="111" t="s">
        <v>64</v>
      </c>
      <c r="J41" s="111" t="s">
        <v>300</v>
      </c>
      <c r="K41" s="95" t="s">
        <v>346</v>
      </c>
      <c r="L41" s="112" t="s">
        <v>347</v>
      </c>
      <c r="M41" s="112" t="s">
        <v>95</v>
      </c>
      <c r="N41" s="95" t="s">
        <v>72</v>
      </c>
      <c r="O41" s="95" t="s">
        <v>64</v>
      </c>
      <c r="P41" s="95" t="s">
        <v>348</v>
      </c>
      <c r="Q41" s="96"/>
      <c r="R41" s="97" t="s">
        <v>69</v>
      </c>
      <c r="S41" s="103" t="s">
        <v>72</v>
      </c>
      <c r="T41" s="103" t="s">
        <v>72</v>
      </c>
      <c r="U41" s="100" t="s">
        <v>69</v>
      </c>
      <c r="V41" s="104" t="s">
        <v>72</v>
      </c>
      <c r="W41" s="102"/>
      <c r="X41" s="97" t="s">
        <v>69</v>
      </c>
      <c r="Y41" s="103" t="s">
        <v>72</v>
      </c>
      <c r="Z41" s="103" t="s">
        <v>72</v>
      </c>
      <c r="AA41" s="103" t="s">
        <v>72</v>
      </c>
      <c r="AB41" s="103" t="s">
        <v>72</v>
      </c>
      <c r="AC41" s="104" t="s">
        <v>72</v>
      </c>
      <c r="AD41" s="105" t="s">
        <v>72</v>
      </c>
      <c r="AE41" s="106"/>
      <c r="AF41" s="166" t="s">
        <v>73</v>
      </c>
      <c r="AG41" s="106"/>
      <c r="AH41" s="114" t="s">
        <v>349</v>
      </c>
      <c r="AI41" s="117" t="s">
        <v>350</v>
      </c>
      <c r="AJ41" s="134"/>
      <c r="AK41" s="59"/>
      <c r="AL41" s="59"/>
    </row>
    <row r="42" spans="1:38" ht="123" customHeight="1">
      <c r="A42" s="169"/>
      <c r="B42" s="169"/>
      <c r="C42" s="169" t="s">
        <v>351</v>
      </c>
      <c r="D42" s="117" t="s">
        <v>352</v>
      </c>
      <c r="E42" s="116" t="s">
        <v>353</v>
      </c>
      <c r="F42" s="117"/>
      <c r="G42" s="91" t="s">
        <v>62</v>
      </c>
      <c r="H42" s="91" t="s">
        <v>63</v>
      </c>
      <c r="I42" s="111" t="s">
        <v>64</v>
      </c>
      <c r="J42" s="111" t="s">
        <v>300</v>
      </c>
      <c r="K42" s="95" t="s">
        <v>170</v>
      </c>
      <c r="L42" s="112" t="s">
        <v>354</v>
      </c>
      <c r="M42" s="112" t="s">
        <v>117</v>
      </c>
      <c r="N42" s="95" t="s">
        <v>72</v>
      </c>
      <c r="O42" s="95" t="s">
        <v>64</v>
      </c>
      <c r="P42" s="95" t="s">
        <v>348</v>
      </c>
      <c r="Q42" s="96"/>
      <c r="R42" s="97" t="s">
        <v>69</v>
      </c>
      <c r="S42" s="103" t="s">
        <v>72</v>
      </c>
      <c r="T42" s="103" t="s">
        <v>72</v>
      </c>
      <c r="U42" s="100" t="s">
        <v>69</v>
      </c>
      <c r="V42" s="104" t="s">
        <v>72</v>
      </c>
      <c r="W42" s="102"/>
      <c r="X42" s="97" t="s">
        <v>69</v>
      </c>
      <c r="Y42" s="98" t="s">
        <v>69</v>
      </c>
      <c r="Z42" s="103" t="s">
        <v>72</v>
      </c>
      <c r="AA42" s="103" t="s">
        <v>72</v>
      </c>
      <c r="AB42" s="103" t="s">
        <v>72</v>
      </c>
      <c r="AC42" s="104" t="s">
        <v>72</v>
      </c>
      <c r="AD42" s="105" t="s">
        <v>72</v>
      </c>
      <c r="AE42" s="106"/>
      <c r="AF42" s="167" t="s">
        <v>85</v>
      </c>
      <c r="AG42" s="106"/>
      <c r="AH42" s="114" t="s">
        <v>98</v>
      </c>
      <c r="AI42" s="117" t="s">
        <v>99</v>
      </c>
      <c r="AJ42" s="134"/>
      <c r="AK42" s="59"/>
      <c r="AL42" s="59"/>
    </row>
    <row r="43" spans="1:38" ht="99.95" customHeight="1">
      <c r="A43" s="169"/>
      <c r="B43" s="169"/>
      <c r="C43" s="169"/>
      <c r="D43" s="117" t="s">
        <v>355</v>
      </c>
      <c r="E43" s="116" t="s">
        <v>356</v>
      </c>
      <c r="F43" s="117" t="s">
        <v>357</v>
      </c>
      <c r="G43" s="91" t="s">
        <v>62</v>
      </c>
      <c r="H43" s="91" t="s">
        <v>63</v>
      </c>
      <c r="I43" s="111" t="s">
        <v>70</v>
      </c>
      <c r="J43" s="111" t="s">
        <v>358</v>
      </c>
      <c r="K43" s="95" t="s">
        <v>359</v>
      </c>
      <c r="L43" s="112" t="s">
        <v>360</v>
      </c>
      <c r="M43" s="112" t="s">
        <v>68</v>
      </c>
      <c r="N43" s="95" t="s">
        <v>72</v>
      </c>
      <c r="O43" s="95" t="s">
        <v>64</v>
      </c>
      <c r="P43" s="95" t="s">
        <v>361</v>
      </c>
      <c r="Q43" s="96"/>
      <c r="R43" s="97" t="s">
        <v>69</v>
      </c>
      <c r="S43" s="103" t="s">
        <v>72</v>
      </c>
      <c r="T43" s="103" t="s">
        <v>72</v>
      </c>
      <c r="U43" s="100" t="s">
        <v>69</v>
      </c>
      <c r="V43" s="104" t="s">
        <v>72</v>
      </c>
      <c r="W43" s="102"/>
      <c r="X43" s="97" t="s">
        <v>69</v>
      </c>
      <c r="Y43" s="103" t="s">
        <v>72</v>
      </c>
      <c r="Z43" s="103" t="s">
        <v>72</v>
      </c>
      <c r="AA43" s="103" t="s">
        <v>72</v>
      </c>
      <c r="AB43" s="103" t="s">
        <v>72</v>
      </c>
      <c r="AC43" s="104" t="s">
        <v>72</v>
      </c>
      <c r="AD43" s="105" t="s">
        <v>72</v>
      </c>
      <c r="AE43" s="106"/>
      <c r="AF43" s="166" t="s">
        <v>73</v>
      </c>
      <c r="AG43" s="106"/>
      <c r="AH43" s="114" t="s">
        <v>349</v>
      </c>
      <c r="AI43" s="117" t="s">
        <v>362</v>
      </c>
      <c r="AJ43" s="134"/>
      <c r="AK43" s="59"/>
      <c r="AL43" s="59"/>
    </row>
    <row r="44" spans="1:38" ht="75">
      <c r="A44" s="169"/>
      <c r="B44" s="169"/>
      <c r="C44" s="169"/>
      <c r="D44" s="88" t="s">
        <v>363</v>
      </c>
      <c r="E44" s="89" t="s">
        <v>364</v>
      </c>
      <c r="F44" s="90"/>
      <c r="G44" s="110" t="s">
        <v>114</v>
      </c>
      <c r="H44" s="110" t="s">
        <v>63</v>
      </c>
      <c r="I44" s="111" t="s">
        <v>70</v>
      </c>
      <c r="J44" s="92" t="s">
        <v>365</v>
      </c>
      <c r="K44" s="93" t="s">
        <v>366</v>
      </c>
      <c r="L44" s="94"/>
      <c r="M44" s="94" t="s">
        <v>95</v>
      </c>
      <c r="N44" s="95" t="s">
        <v>69</v>
      </c>
      <c r="O44" s="95" t="s">
        <v>64</v>
      </c>
      <c r="P44" s="95" t="s">
        <v>367</v>
      </c>
      <c r="Q44" s="96"/>
      <c r="R44" s="113" t="s">
        <v>72</v>
      </c>
      <c r="S44" s="98" t="s">
        <v>69</v>
      </c>
      <c r="T44" s="113" t="s">
        <v>72</v>
      </c>
      <c r="U44" s="119" t="s">
        <v>69</v>
      </c>
      <c r="V44" s="101" t="s">
        <v>69</v>
      </c>
      <c r="W44" s="102"/>
      <c r="X44" s="113" t="s">
        <v>72</v>
      </c>
      <c r="Y44" s="113" t="s">
        <v>72</v>
      </c>
      <c r="Z44" s="113" t="s">
        <v>72</v>
      </c>
      <c r="AA44" s="113" t="s">
        <v>72</v>
      </c>
      <c r="AB44" s="113" t="s">
        <v>72</v>
      </c>
      <c r="AC44" s="103" t="s">
        <v>72</v>
      </c>
      <c r="AD44" s="105" t="s">
        <v>72</v>
      </c>
      <c r="AE44" s="106"/>
      <c r="AF44" s="167" t="s">
        <v>85</v>
      </c>
      <c r="AG44" s="106"/>
      <c r="AH44" s="107" t="s">
        <v>368</v>
      </c>
      <c r="AI44" s="35" t="s">
        <v>369</v>
      </c>
      <c r="AJ44" s="37"/>
      <c r="AK44" s="59"/>
      <c r="AL44" s="59"/>
    </row>
    <row r="45" spans="1:38" ht="125.45" customHeight="1">
      <c r="A45" s="169"/>
      <c r="B45" s="169"/>
      <c r="C45" s="122" t="s">
        <v>370</v>
      </c>
      <c r="D45" s="90" t="s">
        <v>151</v>
      </c>
      <c r="E45" s="89" t="s">
        <v>371</v>
      </c>
      <c r="F45" s="90" t="s">
        <v>372</v>
      </c>
      <c r="G45" s="110" t="s">
        <v>62</v>
      </c>
      <c r="H45" s="110" t="s">
        <v>63</v>
      </c>
      <c r="I45" s="111" t="s">
        <v>70</v>
      </c>
      <c r="J45" s="92" t="s">
        <v>373</v>
      </c>
      <c r="K45" s="93" t="s">
        <v>374</v>
      </c>
      <c r="L45" s="94" t="s">
        <v>375</v>
      </c>
      <c r="M45" s="94" t="s">
        <v>68</v>
      </c>
      <c r="N45" s="95" t="s">
        <v>69</v>
      </c>
      <c r="O45" s="95" t="s">
        <v>70</v>
      </c>
      <c r="P45" s="95" t="s">
        <v>137</v>
      </c>
      <c r="Q45" s="96"/>
      <c r="R45" s="97" t="s">
        <v>69</v>
      </c>
      <c r="S45" s="98" t="s">
        <v>69</v>
      </c>
      <c r="T45" s="113" t="s">
        <v>72</v>
      </c>
      <c r="U45" s="119" t="s">
        <v>69</v>
      </c>
      <c r="V45" s="113" t="s">
        <v>72</v>
      </c>
      <c r="W45" s="102"/>
      <c r="X45" s="97" t="s">
        <v>69</v>
      </c>
      <c r="Y45" s="113" t="s">
        <v>72</v>
      </c>
      <c r="Z45" s="113" t="s">
        <v>72</v>
      </c>
      <c r="AA45" s="113" t="s">
        <v>72</v>
      </c>
      <c r="AB45" s="113" t="s">
        <v>72</v>
      </c>
      <c r="AC45" s="118" t="s">
        <v>69</v>
      </c>
      <c r="AD45" s="105" t="s">
        <v>72</v>
      </c>
      <c r="AE45" s="106"/>
      <c r="AF45" s="166" t="s">
        <v>73</v>
      </c>
      <c r="AG45" s="106"/>
      <c r="AH45" s="107" t="s">
        <v>376</v>
      </c>
      <c r="AI45" s="117" t="s">
        <v>99</v>
      </c>
      <c r="AJ45" s="134"/>
      <c r="AK45" s="59"/>
    </row>
    <row r="46" spans="1:38" ht="102" customHeight="1">
      <c r="A46" s="169"/>
      <c r="B46" s="169"/>
      <c r="C46" s="121" t="s">
        <v>377</v>
      </c>
      <c r="D46" s="117" t="s">
        <v>378</v>
      </c>
      <c r="E46" s="116" t="s">
        <v>379</v>
      </c>
      <c r="F46" s="117"/>
      <c r="G46" s="91" t="s">
        <v>62</v>
      </c>
      <c r="H46" s="91" t="s">
        <v>63</v>
      </c>
      <c r="I46" s="111" t="s">
        <v>64</v>
      </c>
      <c r="J46" s="111" t="s">
        <v>300</v>
      </c>
      <c r="K46" s="95" t="s">
        <v>380</v>
      </c>
      <c r="L46" s="112" t="s">
        <v>381</v>
      </c>
      <c r="M46" s="112" t="s">
        <v>68</v>
      </c>
      <c r="N46" s="95" t="s">
        <v>69</v>
      </c>
      <c r="O46" s="95" t="s">
        <v>70</v>
      </c>
      <c r="P46" s="95" t="s">
        <v>137</v>
      </c>
      <c r="Q46" s="96"/>
      <c r="R46" s="97" t="s">
        <v>69</v>
      </c>
      <c r="S46" s="103" t="s">
        <v>72</v>
      </c>
      <c r="T46" s="99" t="s">
        <v>69</v>
      </c>
      <c r="U46" s="100" t="s">
        <v>69</v>
      </c>
      <c r="V46" s="104" t="s">
        <v>72</v>
      </c>
      <c r="W46" s="102"/>
      <c r="X46" s="97" t="s">
        <v>69</v>
      </c>
      <c r="Y46" s="98" t="s">
        <v>69</v>
      </c>
      <c r="Z46" s="103" t="s">
        <v>72</v>
      </c>
      <c r="AA46" s="103" t="s">
        <v>72</v>
      </c>
      <c r="AB46" s="103" t="s">
        <v>72</v>
      </c>
      <c r="AC46" s="104" t="s">
        <v>72</v>
      </c>
      <c r="AD46" s="105" t="s">
        <v>72</v>
      </c>
      <c r="AE46" s="106"/>
      <c r="AF46" s="166" t="s">
        <v>73</v>
      </c>
      <c r="AG46" s="106"/>
      <c r="AH46" s="114" t="s">
        <v>382</v>
      </c>
      <c r="AI46" s="28" t="s">
        <v>383</v>
      </c>
      <c r="AJ46" s="161"/>
      <c r="AK46" s="59"/>
      <c r="AL46" s="59"/>
    </row>
    <row r="47" spans="1:38" ht="81" customHeight="1">
      <c r="A47" s="169"/>
      <c r="B47" s="169"/>
      <c r="C47" s="123" t="s">
        <v>384</v>
      </c>
      <c r="D47" s="120" t="s">
        <v>385</v>
      </c>
      <c r="E47" s="138" t="s">
        <v>386</v>
      </c>
      <c r="F47" s="120"/>
      <c r="G47" s="110" t="s">
        <v>62</v>
      </c>
      <c r="H47" s="110" t="s">
        <v>63</v>
      </c>
      <c r="I47" s="92" t="s">
        <v>64</v>
      </c>
      <c r="J47" s="111" t="s">
        <v>300</v>
      </c>
      <c r="K47" s="93" t="s">
        <v>387</v>
      </c>
      <c r="L47" s="94" t="s">
        <v>388</v>
      </c>
      <c r="M47" s="94" t="s">
        <v>68</v>
      </c>
      <c r="N47" s="95" t="s">
        <v>72</v>
      </c>
      <c r="O47" s="95" t="s">
        <v>70</v>
      </c>
      <c r="P47" s="95" t="s">
        <v>244</v>
      </c>
      <c r="Q47" s="96"/>
      <c r="R47" s="103" t="s">
        <v>72</v>
      </c>
      <c r="S47" s="103" t="s">
        <v>72</v>
      </c>
      <c r="T47" s="99" t="s">
        <v>69</v>
      </c>
      <c r="U47" s="100" t="s">
        <v>69</v>
      </c>
      <c r="V47" s="103" t="s">
        <v>72</v>
      </c>
      <c r="W47" s="102"/>
      <c r="X47" s="103" t="s">
        <v>72</v>
      </c>
      <c r="Y47" s="103" t="s">
        <v>72</v>
      </c>
      <c r="Z47" s="99" t="s">
        <v>69</v>
      </c>
      <c r="AA47" s="103" t="s">
        <v>72</v>
      </c>
      <c r="AB47" s="103" t="s">
        <v>72</v>
      </c>
      <c r="AC47" s="103" t="s">
        <v>72</v>
      </c>
      <c r="AD47" s="105" t="s">
        <v>72</v>
      </c>
      <c r="AE47" s="106"/>
      <c r="AF47" s="166" t="s">
        <v>73</v>
      </c>
      <c r="AG47" s="106"/>
      <c r="AH47" s="114" t="s">
        <v>389</v>
      </c>
      <c r="AI47" s="35" t="s">
        <v>390</v>
      </c>
      <c r="AJ47" s="37"/>
      <c r="AK47" s="59"/>
      <c r="AL47" s="59"/>
    </row>
    <row r="48" spans="1:38" ht="105.6" customHeight="1">
      <c r="A48" s="169"/>
      <c r="B48" s="169" t="s">
        <v>391</v>
      </c>
      <c r="C48" s="123" t="s">
        <v>392</v>
      </c>
      <c r="D48" s="90" t="s">
        <v>296</v>
      </c>
      <c r="E48" s="89" t="s">
        <v>393</v>
      </c>
      <c r="F48" s="90"/>
      <c r="G48" s="110" t="s">
        <v>394</v>
      </c>
      <c r="H48" s="110" t="s">
        <v>80</v>
      </c>
      <c r="I48" s="92" t="s">
        <v>70</v>
      </c>
      <c r="J48" s="92" t="s">
        <v>395</v>
      </c>
      <c r="K48" s="93" t="s">
        <v>396</v>
      </c>
      <c r="L48" s="94"/>
      <c r="M48" s="94" t="s">
        <v>95</v>
      </c>
      <c r="N48" s="95" t="s">
        <v>69</v>
      </c>
      <c r="O48" s="95" t="s">
        <v>70</v>
      </c>
      <c r="P48" s="95" t="s">
        <v>137</v>
      </c>
      <c r="Q48" s="96"/>
      <c r="R48" s="113" t="s">
        <v>72</v>
      </c>
      <c r="S48" s="98" t="s">
        <v>69</v>
      </c>
      <c r="T48" s="99" t="s">
        <v>69</v>
      </c>
      <c r="U48" s="113" t="s">
        <v>72</v>
      </c>
      <c r="V48" s="115" t="s">
        <v>69</v>
      </c>
      <c r="W48" s="102"/>
      <c r="X48" s="113" t="s">
        <v>72</v>
      </c>
      <c r="Y48" s="98" t="s">
        <v>69</v>
      </c>
      <c r="Z48" s="113" t="s">
        <v>72</v>
      </c>
      <c r="AA48" s="113" t="s">
        <v>72</v>
      </c>
      <c r="AB48" s="113" t="s">
        <v>72</v>
      </c>
      <c r="AC48" s="113" t="s">
        <v>72</v>
      </c>
      <c r="AD48" s="105" t="s">
        <v>72</v>
      </c>
      <c r="AE48" s="106"/>
      <c r="AF48" s="167" t="s">
        <v>85</v>
      </c>
      <c r="AG48" s="106"/>
      <c r="AH48" s="107" t="s">
        <v>397</v>
      </c>
      <c r="AI48" s="26" t="s">
        <v>398</v>
      </c>
      <c r="AJ48" s="161"/>
    </row>
    <row r="49" spans="1:38" ht="123" customHeight="1">
      <c r="A49" s="169"/>
      <c r="B49" s="169"/>
      <c r="C49" s="123" t="s">
        <v>399</v>
      </c>
      <c r="D49" s="90" t="s">
        <v>400</v>
      </c>
      <c r="E49" s="116" t="s">
        <v>401</v>
      </c>
      <c r="F49" s="117" t="s">
        <v>402</v>
      </c>
      <c r="G49" s="91" t="s">
        <v>62</v>
      </c>
      <c r="H49" s="91" t="s">
        <v>63</v>
      </c>
      <c r="I49" s="111" t="s">
        <v>70</v>
      </c>
      <c r="J49" s="111" t="s">
        <v>403</v>
      </c>
      <c r="K49" s="95" t="s">
        <v>404</v>
      </c>
      <c r="L49" s="112" t="s">
        <v>405</v>
      </c>
      <c r="M49" s="112" t="s">
        <v>68</v>
      </c>
      <c r="N49" s="95" t="s">
        <v>72</v>
      </c>
      <c r="O49" s="95" t="s">
        <v>70</v>
      </c>
      <c r="P49" s="95" t="s">
        <v>406</v>
      </c>
      <c r="Q49" s="96"/>
      <c r="R49" s="97" t="s">
        <v>69</v>
      </c>
      <c r="S49" s="103" t="s">
        <v>72</v>
      </c>
      <c r="T49" s="103" t="s">
        <v>72</v>
      </c>
      <c r="U49" s="100" t="s">
        <v>69</v>
      </c>
      <c r="V49" s="104" t="s">
        <v>72</v>
      </c>
      <c r="W49" s="102"/>
      <c r="X49" s="97" t="s">
        <v>69</v>
      </c>
      <c r="Y49" s="98" t="s">
        <v>69</v>
      </c>
      <c r="Z49" s="103" t="s">
        <v>72</v>
      </c>
      <c r="AA49" s="103" t="s">
        <v>72</v>
      </c>
      <c r="AB49" s="103" t="s">
        <v>72</v>
      </c>
      <c r="AC49" s="104" t="s">
        <v>72</v>
      </c>
      <c r="AD49" s="105" t="s">
        <v>72</v>
      </c>
      <c r="AE49" s="106"/>
      <c r="AF49" s="166" t="s">
        <v>73</v>
      </c>
      <c r="AG49" s="106"/>
      <c r="AH49" s="114" t="s">
        <v>407</v>
      </c>
      <c r="AI49" s="117" t="s">
        <v>408</v>
      </c>
      <c r="AJ49" s="134"/>
      <c r="AK49" s="59"/>
    </row>
    <row r="50" spans="1:38" ht="166.5" customHeight="1">
      <c r="A50" s="169"/>
      <c r="B50" s="169"/>
      <c r="C50" s="108" t="s">
        <v>409</v>
      </c>
      <c r="D50" s="90" t="s">
        <v>151</v>
      </c>
      <c r="E50" s="116" t="s">
        <v>410</v>
      </c>
      <c r="F50" s="88"/>
      <c r="G50" s="110" t="s">
        <v>62</v>
      </c>
      <c r="H50" s="110" t="s">
        <v>63</v>
      </c>
      <c r="I50" s="92" t="s">
        <v>70</v>
      </c>
      <c r="J50" s="111" t="s">
        <v>411</v>
      </c>
      <c r="K50" s="95" t="s">
        <v>412</v>
      </c>
      <c r="L50" s="112" t="s">
        <v>413</v>
      </c>
      <c r="M50" s="112" t="s">
        <v>68</v>
      </c>
      <c r="N50" s="95" t="s">
        <v>69</v>
      </c>
      <c r="O50" s="95" t="s">
        <v>70</v>
      </c>
      <c r="P50" s="95" t="s">
        <v>137</v>
      </c>
      <c r="Q50" s="96"/>
      <c r="R50" s="97" t="s">
        <v>69</v>
      </c>
      <c r="S50" s="98" t="s">
        <v>69</v>
      </c>
      <c r="T50" s="113" t="s">
        <v>72</v>
      </c>
      <c r="U50" s="119" t="s">
        <v>69</v>
      </c>
      <c r="V50" s="113" t="s">
        <v>72</v>
      </c>
      <c r="W50" s="102"/>
      <c r="X50" s="97" t="s">
        <v>69</v>
      </c>
      <c r="Y50" s="98" t="s">
        <v>69</v>
      </c>
      <c r="Z50" s="113" t="s">
        <v>72</v>
      </c>
      <c r="AA50" s="119" t="s">
        <v>69</v>
      </c>
      <c r="AB50" s="113" t="s">
        <v>72</v>
      </c>
      <c r="AC50" s="113" t="s">
        <v>72</v>
      </c>
      <c r="AD50" s="105" t="s">
        <v>69</v>
      </c>
      <c r="AE50" s="106"/>
      <c r="AF50" s="166" t="s">
        <v>73</v>
      </c>
      <c r="AG50" s="106"/>
      <c r="AH50" s="114" t="s">
        <v>414</v>
      </c>
      <c r="AI50" s="117" t="s">
        <v>415</v>
      </c>
      <c r="AJ50" s="134"/>
    </row>
    <row r="51" spans="1:38" ht="96" customHeight="1">
      <c r="A51" s="169"/>
      <c r="B51" s="169"/>
      <c r="C51" s="121" t="s">
        <v>416</v>
      </c>
      <c r="D51" s="90" t="s">
        <v>417</v>
      </c>
      <c r="E51" s="89" t="s">
        <v>418</v>
      </c>
      <c r="F51" s="90"/>
      <c r="G51" s="110" t="s">
        <v>62</v>
      </c>
      <c r="H51" s="110" t="s">
        <v>63</v>
      </c>
      <c r="I51" s="92" t="s">
        <v>70</v>
      </c>
      <c r="J51" s="92" t="s">
        <v>419</v>
      </c>
      <c r="K51" s="93" t="s">
        <v>420</v>
      </c>
      <c r="L51" s="94"/>
      <c r="M51" s="94" t="s">
        <v>95</v>
      </c>
      <c r="N51" s="95" t="s">
        <v>72</v>
      </c>
      <c r="O51" s="95" t="s">
        <v>70</v>
      </c>
      <c r="P51" s="95" t="s">
        <v>244</v>
      </c>
      <c r="Q51" s="96"/>
      <c r="R51" s="113" t="s">
        <v>72</v>
      </c>
      <c r="S51" s="113" t="s">
        <v>72</v>
      </c>
      <c r="T51" s="113" t="s">
        <v>72</v>
      </c>
      <c r="U51" s="119" t="s">
        <v>69</v>
      </c>
      <c r="V51" s="113" t="s">
        <v>72</v>
      </c>
      <c r="W51" s="102"/>
      <c r="X51" s="113" t="s">
        <v>72</v>
      </c>
      <c r="Y51" s="113" t="s">
        <v>72</v>
      </c>
      <c r="Z51" s="113" t="s">
        <v>72</v>
      </c>
      <c r="AA51" s="119" t="s">
        <v>69</v>
      </c>
      <c r="AB51" s="115" t="s">
        <v>69</v>
      </c>
      <c r="AC51" s="103" t="s">
        <v>72</v>
      </c>
      <c r="AD51" s="105" t="s">
        <v>72</v>
      </c>
      <c r="AE51" s="106"/>
      <c r="AF51" s="166" t="s">
        <v>73</v>
      </c>
      <c r="AG51" s="106"/>
      <c r="AH51" s="107" t="s">
        <v>368</v>
      </c>
      <c r="AI51" s="32" t="s">
        <v>421</v>
      </c>
      <c r="AJ51" s="163"/>
    </row>
    <row r="52" spans="1:38" ht="150" customHeight="1">
      <c r="A52" s="169"/>
      <c r="B52" s="169" t="s">
        <v>422</v>
      </c>
      <c r="C52" s="124" t="s">
        <v>423</v>
      </c>
      <c r="D52" s="117" t="s">
        <v>424</v>
      </c>
      <c r="E52" s="116" t="s">
        <v>425</v>
      </c>
      <c r="F52" s="117"/>
      <c r="G52" s="91" t="s">
        <v>114</v>
      </c>
      <c r="H52" s="91" t="s">
        <v>63</v>
      </c>
      <c r="I52" s="111" t="s">
        <v>64</v>
      </c>
      <c r="J52" s="111" t="s">
        <v>426</v>
      </c>
      <c r="K52" s="95" t="s">
        <v>427</v>
      </c>
      <c r="L52" s="112" t="s">
        <v>428</v>
      </c>
      <c r="M52" s="112" t="s">
        <v>117</v>
      </c>
      <c r="N52" s="95" t="s">
        <v>69</v>
      </c>
      <c r="O52" s="95" t="s">
        <v>70</v>
      </c>
      <c r="P52" s="95" t="s">
        <v>137</v>
      </c>
      <c r="Q52" s="96"/>
      <c r="R52" s="97" t="s">
        <v>69</v>
      </c>
      <c r="S52" s="103" t="s">
        <v>72</v>
      </c>
      <c r="T52" s="99" t="s">
        <v>69</v>
      </c>
      <c r="U52" s="100" t="s">
        <v>69</v>
      </c>
      <c r="V52" s="104" t="s">
        <v>72</v>
      </c>
      <c r="W52" s="102"/>
      <c r="X52" s="97" t="s">
        <v>69</v>
      </c>
      <c r="Y52" s="98" t="s">
        <v>69</v>
      </c>
      <c r="Z52" s="99" t="s">
        <v>69</v>
      </c>
      <c r="AA52" s="103" t="s">
        <v>72</v>
      </c>
      <c r="AB52" s="103" t="s">
        <v>72</v>
      </c>
      <c r="AC52" s="104" t="s">
        <v>72</v>
      </c>
      <c r="AD52" s="105" t="s">
        <v>69</v>
      </c>
      <c r="AE52" s="106"/>
      <c r="AF52" s="168" t="s">
        <v>119</v>
      </c>
      <c r="AG52" s="106"/>
      <c r="AH52" s="114" t="s">
        <v>429</v>
      </c>
      <c r="AI52" s="27" t="s">
        <v>430</v>
      </c>
      <c r="AJ52" s="37"/>
      <c r="AK52" s="59"/>
      <c r="AL52" s="59"/>
    </row>
    <row r="53" spans="1:38" ht="188.45" customHeight="1">
      <c r="A53" s="169"/>
      <c r="B53" s="169"/>
      <c r="C53" s="169" t="s">
        <v>431</v>
      </c>
      <c r="D53" s="88" t="s">
        <v>151</v>
      </c>
      <c r="E53" s="109" t="s">
        <v>432</v>
      </c>
      <c r="F53" s="88"/>
      <c r="G53" s="110" t="s">
        <v>62</v>
      </c>
      <c r="H53" s="91" t="s">
        <v>63</v>
      </c>
      <c r="I53" s="111" t="s">
        <v>64</v>
      </c>
      <c r="J53" s="111" t="s">
        <v>433</v>
      </c>
      <c r="K53" s="95" t="s">
        <v>434</v>
      </c>
      <c r="L53" s="112" t="s">
        <v>435</v>
      </c>
      <c r="M53" s="112" t="s">
        <v>68</v>
      </c>
      <c r="N53" s="95" t="s">
        <v>69</v>
      </c>
      <c r="O53" s="95" t="s">
        <v>70</v>
      </c>
      <c r="P53" s="95" t="s">
        <v>137</v>
      </c>
      <c r="Q53" s="96"/>
      <c r="R53" s="97" t="s">
        <v>69</v>
      </c>
      <c r="S53" s="103" t="s">
        <v>72</v>
      </c>
      <c r="T53" s="99" t="s">
        <v>69</v>
      </c>
      <c r="U53" s="100" t="s">
        <v>69</v>
      </c>
      <c r="V53" s="104" t="s">
        <v>72</v>
      </c>
      <c r="W53" s="102"/>
      <c r="X53" s="97" t="s">
        <v>69</v>
      </c>
      <c r="Y53" s="103" t="s">
        <v>72</v>
      </c>
      <c r="Z53" s="99" t="s">
        <v>69</v>
      </c>
      <c r="AA53" s="103" t="s">
        <v>72</v>
      </c>
      <c r="AB53" s="103" t="s">
        <v>72</v>
      </c>
      <c r="AC53" s="104" t="s">
        <v>72</v>
      </c>
      <c r="AD53" s="105" t="s">
        <v>72</v>
      </c>
      <c r="AE53" s="106"/>
      <c r="AF53" s="166" t="s">
        <v>73</v>
      </c>
      <c r="AG53" s="106"/>
      <c r="AH53" s="114" t="s">
        <v>436</v>
      </c>
      <c r="AI53" s="27" t="s">
        <v>437</v>
      </c>
      <c r="AJ53" s="37"/>
      <c r="AK53" s="59"/>
      <c r="AL53" s="59"/>
    </row>
    <row r="54" spans="1:38" ht="148.5" customHeight="1">
      <c r="A54" s="169"/>
      <c r="B54" s="169"/>
      <c r="C54" s="169"/>
      <c r="D54" s="88" t="s">
        <v>438</v>
      </c>
      <c r="E54" s="89" t="s">
        <v>439</v>
      </c>
      <c r="F54" s="90"/>
      <c r="G54" s="91" t="s">
        <v>114</v>
      </c>
      <c r="H54" s="91" t="s">
        <v>63</v>
      </c>
      <c r="I54" s="111" t="s">
        <v>64</v>
      </c>
      <c r="J54" s="111" t="s">
        <v>440</v>
      </c>
      <c r="K54" s="95" t="s">
        <v>441</v>
      </c>
      <c r="L54" s="112" t="s">
        <v>428</v>
      </c>
      <c r="M54" s="112" t="s">
        <v>117</v>
      </c>
      <c r="N54" s="95" t="s">
        <v>69</v>
      </c>
      <c r="O54" s="95" t="s">
        <v>70</v>
      </c>
      <c r="P54" s="95" t="s">
        <v>137</v>
      </c>
      <c r="Q54" s="96"/>
      <c r="R54" s="97" t="s">
        <v>69</v>
      </c>
      <c r="S54" s="103" t="s">
        <v>72</v>
      </c>
      <c r="T54" s="99" t="s">
        <v>69</v>
      </c>
      <c r="U54" s="100" t="s">
        <v>69</v>
      </c>
      <c r="V54" s="104" t="s">
        <v>72</v>
      </c>
      <c r="W54" s="102"/>
      <c r="X54" s="97" t="s">
        <v>69</v>
      </c>
      <c r="Y54" s="103" t="s">
        <v>72</v>
      </c>
      <c r="Z54" s="99" t="s">
        <v>69</v>
      </c>
      <c r="AA54" s="103" t="s">
        <v>72</v>
      </c>
      <c r="AB54" s="103" t="s">
        <v>72</v>
      </c>
      <c r="AC54" s="104" t="s">
        <v>72</v>
      </c>
      <c r="AD54" s="105" t="s">
        <v>72</v>
      </c>
      <c r="AE54" s="106"/>
      <c r="AF54" s="168" t="s">
        <v>119</v>
      </c>
      <c r="AG54" s="106"/>
      <c r="AH54" s="114" t="s">
        <v>442</v>
      </c>
      <c r="AI54" s="29" t="s">
        <v>443</v>
      </c>
      <c r="AJ54" s="162"/>
      <c r="AK54" s="59"/>
      <c r="AL54" s="59"/>
    </row>
    <row r="55" spans="1:38" ht="136.5" customHeight="1">
      <c r="A55" s="169"/>
      <c r="B55" s="169"/>
      <c r="C55" s="121" t="s">
        <v>444</v>
      </c>
      <c r="D55" s="88" t="s">
        <v>151</v>
      </c>
      <c r="E55" s="89" t="s">
        <v>445</v>
      </c>
      <c r="F55" s="90"/>
      <c r="G55" s="110" t="s">
        <v>62</v>
      </c>
      <c r="H55" s="110" t="s">
        <v>63</v>
      </c>
      <c r="I55" s="92" t="s">
        <v>70</v>
      </c>
      <c r="J55" s="92" t="s">
        <v>446</v>
      </c>
      <c r="K55" s="93" t="s">
        <v>447</v>
      </c>
      <c r="L55" s="94"/>
      <c r="M55" s="94" t="s">
        <v>95</v>
      </c>
      <c r="N55" s="95" t="s">
        <v>72</v>
      </c>
      <c r="O55" s="95" t="s">
        <v>70</v>
      </c>
      <c r="P55" s="95" t="s">
        <v>244</v>
      </c>
      <c r="Q55" s="96"/>
      <c r="R55" s="113" t="s">
        <v>72</v>
      </c>
      <c r="S55" s="98" t="s">
        <v>69</v>
      </c>
      <c r="T55" s="113" t="s">
        <v>72</v>
      </c>
      <c r="U55" s="113" t="s">
        <v>72</v>
      </c>
      <c r="V55" s="113" t="s">
        <v>72</v>
      </c>
      <c r="W55" s="102"/>
      <c r="X55" s="97" t="s">
        <v>69</v>
      </c>
      <c r="Y55" s="113" t="s">
        <v>72</v>
      </c>
      <c r="Z55" s="113" t="s">
        <v>72</v>
      </c>
      <c r="AA55" s="113" t="s">
        <v>72</v>
      </c>
      <c r="AB55" s="113" t="s">
        <v>72</v>
      </c>
      <c r="AC55" s="113" t="s">
        <v>72</v>
      </c>
      <c r="AD55" s="105" t="s">
        <v>72</v>
      </c>
      <c r="AE55" s="106"/>
      <c r="AF55" s="166" t="s">
        <v>73</v>
      </c>
      <c r="AG55" s="106"/>
      <c r="AH55" s="107" t="s">
        <v>376</v>
      </c>
      <c r="AI55" s="117" t="s">
        <v>99</v>
      </c>
      <c r="AJ55" s="134"/>
    </row>
    <row r="56" spans="1:38" ht="184.5" customHeight="1">
      <c r="A56" s="169"/>
      <c r="B56" s="169" t="s">
        <v>448</v>
      </c>
      <c r="C56" s="87" t="s">
        <v>449</v>
      </c>
      <c r="D56" s="124" t="s">
        <v>111</v>
      </c>
      <c r="E56" s="89" t="s">
        <v>450</v>
      </c>
      <c r="F56" s="90" t="s">
        <v>451</v>
      </c>
      <c r="G56" s="110" t="s">
        <v>62</v>
      </c>
      <c r="H56" s="110" t="s">
        <v>63</v>
      </c>
      <c r="I56" s="92" t="s">
        <v>64</v>
      </c>
      <c r="J56" s="92" t="s">
        <v>452</v>
      </c>
      <c r="K56" s="93" t="s">
        <v>453</v>
      </c>
      <c r="L56" s="94" t="s">
        <v>454</v>
      </c>
      <c r="M56" s="94" t="s">
        <v>95</v>
      </c>
      <c r="N56" s="95" t="s">
        <v>72</v>
      </c>
      <c r="O56" s="95" t="s">
        <v>70</v>
      </c>
      <c r="P56" s="95" t="s">
        <v>244</v>
      </c>
      <c r="Q56" s="96"/>
      <c r="R56" s="113" t="s">
        <v>72</v>
      </c>
      <c r="S56" s="113" t="s">
        <v>72</v>
      </c>
      <c r="T56" s="99" t="s">
        <v>69</v>
      </c>
      <c r="U56" s="119" t="s">
        <v>69</v>
      </c>
      <c r="V56" s="113" t="s">
        <v>72</v>
      </c>
      <c r="W56" s="102"/>
      <c r="X56" s="113" t="s">
        <v>72</v>
      </c>
      <c r="Y56" s="98" t="s">
        <v>69</v>
      </c>
      <c r="Z56" s="99" t="s">
        <v>69</v>
      </c>
      <c r="AA56" s="113" t="s">
        <v>72</v>
      </c>
      <c r="AB56" s="113" t="s">
        <v>72</v>
      </c>
      <c r="AC56" s="113" t="s">
        <v>72</v>
      </c>
      <c r="AD56" s="105" t="s">
        <v>72</v>
      </c>
      <c r="AE56" s="106"/>
      <c r="AF56" s="166" t="s">
        <v>73</v>
      </c>
      <c r="AG56" s="106"/>
      <c r="AH56" s="107" t="s">
        <v>455</v>
      </c>
      <c r="AI56" s="139" t="s">
        <v>456</v>
      </c>
      <c r="AJ56" s="164"/>
      <c r="AK56" s="59"/>
    </row>
    <row r="57" spans="1:38" ht="171" customHeight="1">
      <c r="A57" s="169"/>
      <c r="B57" s="169"/>
      <c r="C57" s="122" t="s">
        <v>457</v>
      </c>
      <c r="D57" s="90" t="s">
        <v>458</v>
      </c>
      <c r="E57" s="89" t="s">
        <v>459</v>
      </c>
      <c r="F57" s="90"/>
      <c r="G57" s="110" t="s">
        <v>460</v>
      </c>
      <c r="H57" s="110"/>
      <c r="I57" s="92" t="s">
        <v>64</v>
      </c>
      <c r="J57" s="92" t="s">
        <v>169</v>
      </c>
      <c r="K57" s="93" t="s">
        <v>461</v>
      </c>
      <c r="L57" s="94" t="s">
        <v>462</v>
      </c>
      <c r="M57" s="94" t="s">
        <v>117</v>
      </c>
      <c r="N57" s="95" t="s">
        <v>72</v>
      </c>
      <c r="O57" s="95" t="s">
        <v>70</v>
      </c>
      <c r="P57" s="95" t="s">
        <v>244</v>
      </c>
      <c r="Q57" s="96"/>
      <c r="R57" s="113" t="s">
        <v>72</v>
      </c>
      <c r="S57" s="113" t="s">
        <v>72</v>
      </c>
      <c r="T57" s="99" t="s">
        <v>69</v>
      </c>
      <c r="U57" s="119" t="s">
        <v>69</v>
      </c>
      <c r="V57" s="113" t="s">
        <v>72</v>
      </c>
      <c r="W57" s="102"/>
      <c r="X57" s="113" t="s">
        <v>72</v>
      </c>
      <c r="Y57" s="98" t="s">
        <v>69</v>
      </c>
      <c r="Z57" s="99" t="s">
        <v>69</v>
      </c>
      <c r="AA57" s="113" t="s">
        <v>72</v>
      </c>
      <c r="AB57" s="113" t="s">
        <v>72</v>
      </c>
      <c r="AC57" s="113" t="s">
        <v>72</v>
      </c>
      <c r="AD57" s="105" t="s">
        <v>72</v>
      </c>
      <c r="AE57" s="106"/>
      <c r="AF57" s="167" t="s">
        <v>85</v>
      </c>
      <c r="AG57" s="106"/>
      <c r="AH57" s="107" t="s">
        <v>463</v>
      </c>
      <c r="AI57" s="139" t="s">
        <v>464</v>
      </c>
      <c r="AJ57" s="164"/>
    </row>
    <row r="58" spans="1:38" ht="159" customHeight="1">
      <c r="A58" s="169"/>
      <c r="B58" s="122" t="s">
        <v>465</v>
      </c>
      <c r="C58" s="122" t="s">
        <v>466</v>
      </c>
      <c r="D58" s="90" t="s">
        <v>467</v>
      </c>
      <c r="E58" s="89" t="s">
        <v>468</v>
      </c>
      <c r="F58" s="90"/>
      <c r="G58" s="110" t="s">
        <v>114</v>
      </c>
      <c r="H58" s="110" t="s">
        <v>63</v>
      </c>
      <c r="I58" s="92" t="s">
        <v>70</v>
      </c>
      <c r="J58" s="92" t="s">
        <v>469</v>
      </c>
      <c r="K58" s="93" t="s">
        <v>470</v>
      </c>
      <c r="L58" s="94"/>
      <c r="M58" s="94" t="s">
        <v>95</v>
      </c>
      <c r="N58" s="95" t="s">
        <v>69</v>
      </c>
      <c r="O58" s="95" t="s">
        <v>64</v>
      </c>
      <c r="P58" s="95" t="s">
        <v>164</v>
      </c>
      <c r="Q58" s="96"/>
      <c r="R58" s="97" t="s">
        <v>69</v>
      </c>
      <c r="S58" s="98" t="s">
        <v>69</v>
      </c>
      <c r="T58" s="99" t="s">
        <v>69</v>
      </c>
      <c r="U58" s="113" t="s">
        <v>72</v>
      </c>
      <c r="V58" s="113" t="s">
        <v>72</v>
      </c>
      <c r="W58" s="102"/>
      <c r="X58" s="97" t="s">
        <v>69</v>
      </c>
      <c r="Y58" s="98" t="s">
        <v>69</v>
      </c>
      <c r="Z58" s="103" t="s">
        <v>72</v>
      </c>
      <c r="AA58" s="103" t="s">
        <v>72</v>
      </c>
      <c r="AB58" s="115" t="s">
        <v>69</v>
      </c>
      <c r="AC58" s="103" t="s">
        <v>72</v>
      </c>
      <c r="AD58" s="105" t="s">
        <v>69</v>
      </c>
      <c r="AE58" s="106"/>
      <c r="AF58" s="167" t="s">
        <v>85</v>
      </c>
      <c r="AG58" s="106"/>
      <c r="AH58" s="107" t="s">
        <v>471</v>
      </c>
      <c r="AI58" s="30" t="s">
        <v>472</v>
      </c>
      <c r="AJ58" s="162"/>
    </row>
    <row r="59" spans="1:38" ht="167.45" customHeight="1">
      <c r="A59" s="169" t="s">
        <v>473</v>
      </c>
      <c r="B59" s="169" t="s">
        <v>474</v>
      </c>
      <c r="C59" s="181" t="s">
        <v>475</v>
      </c>
      <c r="D59" s="88" t="s">
        <v>476</v>
      </c>
      <c r="E59" s="109" t="s">
        <v>477</v>
      </c>
      <c r="F59" s="88" t="s">
        <v>478</v>
      </c>
      <c r="G59" s="91" t="s">
        <v>62</v>
      </c>
      <c r="H59" s="91" t="s">
        <v>479</v>
      </c>
      <c r="I59" s="111" t="s">
        <v>64</v>
      </c>
      <c r="J59" s="111" t="s">
        <v>480</v>
      </c>
      <c r="K59" s="95" t="s">
        <v>481</v>
      </c>
      <c r="L59" s="112" t="s">
        <v>482</v>
      </c>
      <c r="M59" s="112" t="s">
        <v>68</v>
      </c>
      <c r="N59" s="95" t="s">
        <v>69</v>
      </c>
      <c r="O59" s="95" t="s">
        <v>64</v>
      </c>
      <c r="P59" s="95" t="s">
        <v>483</v>
      </c>
      <c r="Q59" s="96"/>
      <c r="R59" s="97" t="s">
        <v>69</v>
      </c>
      <c r="S59" s="98" t="s">
        <v>69</v>
      </c>
      <c r="T59" s="99" t="s">
        <v>69</v>
      </c>
      <c r="U59" s="100" t="s">
        <v>69</v>
      </c>
      <c r="V59" s="104" t="s">
        <v>72</v>
      </c>
      <c r="W59" s="102"/>
      <c r="X59" s="97" t="s">
        <v>69</v>
      </c>
      <c r="Y59" s="98" t="s">
        <v>69</v>
      </c>
      <c r="Z59" s="103" t="s">
        <v>72</v>
      </c>
      <c r="AA59" s="103" t="s">
        <v>72</v>
      </c>
      <c r="AB59" s="101" t="s">
        <v>69</v>
      </c>
      <c r="AC59" s="118" t="s">
        <v>69</v>
      </c>
      <c r="AD59" s="105" t="s">
        <v>69</v>
      </c>
      <c r="AE59" s="106"/>
      <c r="AF59" s="166" t="s">
        <v>73</v>
      </c>
      <c r="AG59" s="106"/>
      <c r="AH59" s="114" t="s">
        <v>484</v>
      </c>
      <c r="AI59" s="29" t="s">
        <v>485</v>
      </c>
      <c r="AJ59" s="36"/>
      <c r="AK59" s="36"/>
      <c r="AL59" s="59"/>
    </row>
    <row r="60" spans="1:38" ht="171.95" customHeight="1">
      <c r="A60" s="169"/>
      <c r="B60" s="169"/>
      <c r="C60" s="181"/>
      <c r="D60" s="88" t="s">
        <v>486</v>
      </c>
      <c r="E60" s="109" t="s">
        <v>487</v>
      </c>
      <c r="F60" s="88" t="s">
        <v>478</v>
      </c>
      <c r="G60" s="91" t="s">
        <v>62</v>
      </c>
      <c r="H60" s="91" t="s">
        <v>479</v>
      </c>
      <c r="I60" s="111" t="s">
        <v>64</v>
      </c>
      <c r="J60" s="111" t="s">
        <v>480</v>
      </c>
      <c r="K60" s="95" t="s">
        <v>488</v>
      </c>
      <c r="L60" s="112" t="s">
        <v>489</v>
      </c>
      <c r="M60" s="112" t="s">
        <v>68</v>
      </c>
      <c r="N60" s="95" t="s">
        <v>69</v>
      </c>
      <c r="O60" s="95" t="s">
        <v>70</v>
      </c>
      <c r="P60" s="95" t="s">
        <v>490</v>
      </c>
      <c r="Q60" s="96"/>
      <c r="R60" s="97" t="s">
        <v>69</v>
      </c>
      <c r="S60" s="98" t="s">
        <v>69</v>
      </c>
      <c r="T60" s="99" t="s">
        <v>69</v>
      </c>
      <c r="U60" s="100" t="s">
        <v>69</v>
      </c>
      <c r="V60" s="104" t="s">
        <v>72</v>
      </c>
      <c r="W60" s="102"/>
      <c r="X60" s="97" t="s">
        <v>69</v>
      </c>
      <c r="Y60" s="98" t="s">
        <v>69</v>
      </c>
      <c r="Z60" s="103" t="s">
        <v>72</v>
      </c>
      <c r="AA60" s="103" t="s">
        <v>72</v>
      </c>
      <c r="AB60" s="101" t="s">
        <v>69</v>
      </c>
      <c r="AC60" s="118" t="s">
        <v>69</v>
      </c>
      <c r="AD60" s="105" t="s">
        <v>69</v>
      </c>
      <c r="AE60" s="106"/>
      <c r="AF60" s="166" t="s">
        <v>73</v>
      </c>
      <c r="AG60" s="106"/>
      <c r="AH60" s="114" t="s">
        <v>484</v>
      </c>
      <c r="AI60" s="29" t="s">
        <v>485</v>
      </c>
      <c r="AJ60" s="162"/>
      <c r="AK60" s="59"/>
      <c r="AL60" s="59"/>
    </row>
    <row r="61" spans="1:38" ht="107.45" customHeight="1">
      <c r="A61" s="169"/>
      <c r="B61" s="169"/>
      <c r="C61" s="108" t="s">
        <v>491</v>
      </c>
      <c r="D61" s="88" t="s">
        <v>492</v>
      </c>
      <c r="E61" s="116" t="s">
        <v>493</v>
      </c>
      <c r="F61" s="88"/>
      <c r="G61" s="110" t="s">
        <v>62</v>
      </c>
      <c r="H61" s="110" t="s">
        <v>63</v>
      </c>
      <c r="I61" s="92" t="s">
        <v>64</v>
      </c>
      <c r="J61" s="111" t="s">
        <v>480</v>
      </c>
      <c r="K61" s="95" t="s">
        <v>494</v>
      </c>
      <c r="L61" s="112"/>
      <c r="M61" s="112" t="s">
        <v>95</v>
      </c>
      <c r="N61" s="95" t="s">
        <v>72</v>
      </c>
      <c r="O61" s="95" t="s">
        <v>70</v>
      </c>
      <c r="P61" s="95" t="s">
        <v>244</v>
      </c>
      <c r="Q61" s="96"/>
      <c r="R61" s="113" t="s">
        <v>72</v>
      </c>
      <c r="S61" s="113" t="s">
        <v>72</v>
      </c>
      <c r="T61" s="113" t="s">
        <v>72</v>
      </c>
      <c r="U61" s="119" t="s">
        <v>69</v>
      </c>
      <c r="V61" s="113" t="s">
        <v>72</v>
      </c>
      <c r="W61" s="102"/>
      <c r="X61" s="113" t="s">
        <v>72</v>
      </c>
      <c r="Y61" s="113" t="s">
        <v>72</v>
      </c>
      <c r="Z61" s="113" t="s">
        <v>72</v>
      </c>
      <c r="AA61" s="113" t="s">
        <v>72</v>
      </c>
      <c r="AB61" s="113" t="s">
        <v>72</v>
      </c>
      <c r="AC61" s="113" t="s">
        <v>72</v>
      </c>
      <c r="AD61" s="105" t="s">
        <v>72</v>
      </c>
      <c r="AE61" s="106"/>
      <c r="AF61" s="166" t="s">
        <v>73</v>
      </c>
      <c r="AG61" s="106"/>
      <c r="AH61" s="125" t="s">
        <v>495</v>
      </c>
      <c r="AI61" s="120" t="s">
        <v>496</v>
      </c>
      <c r="AJ61" s="134"/>
      <c r="AK61" s="59"/>
      <c r="AL61" s="59"/>
    </row>
    <row r="62" spans="1:38" ht="98.45" customHeight="1">
      <c r="A62" s="169"/>
      <c r="B62" s="169" t="s">
        <v>497</v>
      </c>
      <c r="C62" s="108" t="s">
        <v>498</v>
      </c>
      <c r="D62" s="90" t="s">
        <v>492</v>
      </c>
      <c r="E62" s="109" t="s">
        <v>499</v>
      </c>
      <c r="F62" s="90" t="s">
        <v>500</v>
      </c>
      <c r="G62" s="91" t="s">
        <v>501</v>
      </c>
      <c r="H62" s="91" t="s">
        <v>62</v>
      </c>
      <c r="I62" s="111" t="s">
        <v>64</v>
      </c>
      <c r="J62" s="111" t="s">
        <v>502</v>
      </c>
      <c r="K62" s="95" t="s">
        <v>503</v>
      </c>
      <c r="L62" s="112" t="s">
        <v>504</v>
      </c>
      <c r="M62" s="112" t="s">
        <v>95</v>
      </c>
      <c r="N62" s="95" t="s">
        <v>72</v>
      </c>
      <c r="O62" s="95" t="s">
        <v>64</v>
      </c>
      <c r="P62" s="95" t="s">
        <v>505</v>
      </c>
      <c r="Q62" s="96"/>
      <c r="R62" s="113" t="s">
        <v>72</v>
      </c>
      <c r="S62" s="98" t="s">
        <v>69</v>
      </c>
      <c r="T62" s="103" t="s">
        <v>72</v>
      </c>
      <c r="U62" s="100" t="s">
        <v>69</v>
      </c>
      <c r="V62" s="104" t="s">
        <v>72</v>
      </c>
      <c r="W62" s="102"/>
      <c r="X62" s="113" t="s">
        <v>72</v>
      </c>
      <c r="Y62" s="103" t="s">
        <v>72</v>
      </c>
      <c r="Z62" s="103" t="s">
        <v>72</v>
      </c>
      <c r="AA62" s="103" t="s">
        <v>72</v>
      </c>
      <c r="AB62" s="103" t="s">
        <v>72</v>
      </c>
      <c r="AC62" s="104" t="s">
        <v>72</v>
      </c>
      <c r="AD62" s="105" t="s">
        <v>72</v>
      </c>
      <c r="AE62" s="106"/>
      <c r="AF62" s="167" t="s">
        <v>85</v>
      </c>
      <c r="AG62" s="106"/>
      <c r="AH62" s="114" t="s">
        <v>506</v>
      </c>
      <c r="AI62" s="117" t="s">
        <v>507</v>
      </c>
      <c r="AJ62" s="134"/>
      <c r="AK62" s="59"/>
      <c r="AL62" s="59"/>
    </row>
    <row r="63" spans="1:38" ht="87.6" customHeight="1">
      <c r="A63" s="169"/>
      <c r="B63" s="169"/>
      <c r="C63" s="108" t="s">
        <v>508</v>
      </c>
      <c r="D63" s="90" t="s">
        <v>509</v>
      </c>
      <c r="E63" s="109" t="s">
        <v>510</v>
      </c>
      <c r="F63" s="90" t="s">
        <v>500</v>
      </c>
      <c r="G63" s="91" t="s">
        <v>63</v>
      </c>
      <c r="H63" s="91" t="s">
        <v>62</v>
      </c>
      <c r="I63" s="111" t="s">
        <v>64</v>
      </c>
      <c r="J63" s="111" t="s">
        <v>511</v>
      </c>
      <c r="K63" s="95" t="s">
        <v>512</v>
      </c>
      <c r="L63" s="112" t="s">
        <v>504</v>
      </c>
      <c r="M63" s="112" t="s">
        <v>68</v>
      </c>
      <c r="N63" s="95" t="s">
        <v>69</v>
      </c>
      <c r="O63" s="95" t="s">
        <v>64</v>
      </c>
      <c r="P63" s="95" t="s">
        <v>164</v>
      </c>
      <c r="Q63" s="96"/>
      <c r="R63" s="113" t="s">
        <v>72</v>
      </c>
      <c r="S63" s="98" t="s">
        <v>69</v>
      </c>
      <c r="T63" s="103" t="s">
        <v>72</v>
      </c>
      <c r="U63" s="100" t="s">
        <v>69</v>
      </c>
      <c r="V63" s="101" t="s">
        <v>69</v>
      </c>
      <c r="W63" s="102"/>
      <c r="X63" s="113" t="s">
        <v>72</v>
      </c>
      <c r="Y63" s="98" t="s">
        <v>69</v>
      </c>
      <c r="Z63" s="103" t="s">
        <v>72</v>
      </c>
      <c r="AA63" s="103" t="s">
        <v>72</v>
      </c>
      <c r="AB63" s="103" t="s">
        <v>72</v>
      </c>
      <c r="AC63" s="104" t="s">
        <v>72</v>
      </c>
      <c r="AD63" s="105" t="s">
        <v>72</v>
      </c>
      <c r="AE63" s="106"/>
      <c r="AF63" s="166" t="s">
        <v>73</v>
      </c>
      <c r="AG63" s="106"/>
      <c r="AH63" s="114" t="s">
        <v>513</v>
      </c>
      <c r="AI63" s="117" t="s">
        <v>514</v>
      </c>
      <c r="AJ63" s="134"/>
      <c r="AK63" s="59"/>
      <c r="AL63" s="59"/>
    </row>
    <row r="64" spans="1:38" ht="114.95" customHeight="1">
      <c r="A64" s="169"/>
      <c r="B64" s="169" t="s">
        <v>191</v>
      </c>
      <c r="C64" s="108" t="s">
        <v>515</v>
      </c>
      <c r="D64" s="88" t="s">
        <v>516</v>
      </c>
      <c r="E64" s="109" t="s">
        <v>517</v>
      </c>
      <c r="F64" s="88"/>
      <c r="G64" s="91" t="s">
        <v>518</v>
      </c>
      <c r="H64" s="91" t="s">
        <v>63</v>
      </c>
      <c r="I64" s="111" t="s">
        <v>70</v>
      </c>
      <c r="J64" s="111" t="s">
        <v>519</v>
      </c>
      <c r="K64" s="95" t="s">
        <v>520</v>
      </c>
      <c r="L64" s="112"/>
      <c r="M64" s="112" t="s">
        <v>95</v>
      </c>
      <c r="N64" s="95" t="s">
        <v>69</v>
      </c>
      <c r="O64" s="95" t="s">
        <v>70</v>
      </c>
      <c r="P64" s="95" t="s">
        <v>521</v>
      </c>
      <c r="Q64" s="96"/>
      <c r="R64" s="97" t="s">
        <v>69</v>
      </c>
      <c r="S64" s="98" t="s">
        <v>69</v>
      </c>
      <c r="T64" s="113" t="s">
        <v>72</v>
      </c>
      <c r="U64" s="119" t="s">
        <v>69</v>
      </c>
      <c r="V64" s="113" t="s">
        <v>72</v>
      </c>
      <c r="W64" s="102"/>
      <c r="X64" s="97" t="s">
        <v>69</v>
      </c>
      <c r="Y64" s="113" t="s">
        <v>72</v>
      </c>
      <c r="Z64" s="113" t="s">
        <v>72</v>
      </c>
      <c r="AA64" s="113" t="s">
        <v>72</v>
      </c>
      <c r="AB64" s="113" t="s">
        <v>72</v>
      </c>
      <c r="AC64" s="118" t="s">
        <v>69</v>
      </c>
      <c r="AD64" s="105" t="s">
        <v>72</v>
      </c>
      <c r="AE64" s="106"/>
      <c r="AF64" s="167" t="s">
        <v>85</v>
      </c>
      <c r="AG64" s="106"/>
      <c r="AH64" s="114" t="s">
        <v>522</v>
      </c>
      <c r="AI64" s="117" t="s">
        <v>523</v>
      </c>
      <c r="AJ64" s="134"/>
    </row>
    <row r="65" spans="1:38" ht="126" customHeight="1">
      <c r="A65" s="169"/>
      <c r="B65" s="169"/>
      <c r="C65" s="108" t="s">
        <v>524</v>
      </c>
      <c r="D65" s="88" t="s">
        <v>525</v>
      </c>
      <c r="E65" s="109" t="s">
        <v>526</v>
      </c>
      <c r="F65" s="88"/>
      <c r="G65" s="91" t="s">
        <v>527</v>
      </c>
      <c r="H65" s="91" t="s">
        <v>63</v>
      </c>
      <c r="I65" s="111" t="s">
        <v>70</v>
      </c>
      <c r="J65" s="111" t="s">
        <v>528</v>
      </c>
      <c r="K65" s="95" t="s">
        <v>529</v>
      </c>
      <c r="L65" s="112" t="s">
        <v>530</v>
      </c>
      <c r="M65" s="112" t="s">
        <v>117</v>
      </c>
      <c r="N65" s="95" t="s">
        <v>72</v>
      </c>
      <c r="O65" s="95" t="s">
        <v>70</v>
      </c>
      <c r="P65" s="95" t="s">
        <v>531</v>
      </c>
      <c r="Q65" s="96"/>
      <c r="R65" s="97" t="s">
        <v>69</v>
      </c>
      <c r="S65" s="98" t="s">
        <v>69</v>
      </c>
      <c r="T65" s="113" t="s">
        <v>72</v>
      </c>
      <c r="U65" s="113" t="s">
        <v>72</v>
      </c>
      <c r="V65" s="113" t="s">
        <v>72</v>
      </c>
      <c r="W65" s="102"/>
      <c r="X65" s="97" t="s">
        <v>69</v>
      </c>
      <c r="Y65" s="98" t="s">
        <v>69</v>
      </c>
      <c r="Z65" s="113" t="s">
        <v>72</v>
      </c>
      <c r="AA65" s="113" t="s">
        <v>72</v>
      </c>
      <c r="AB65" s="113" t="s">
        <v>72</v>
      </c>
      <c r="AC65" s="118" t="s">
        <v>69</v>
      </c>
      <c r="AD65" s="105" t="s">
        <v>69</v>
      </c>
      <c r="AE65" s="106"/>
      <c r="AF65" s="167" t="s">
        <v>85</v>
      </c>
      <c r="AG65" s="106"/>
      <c r="AH65" s="114" t="s">
        <v>532</v>
      </c>
      <c r="AI65" s="117" t="s">
        <v>533</v>
      </c>
      <c r="AJ65" s="134"/>
      <c r="AK65" s="59"/>
    </row>
    <row r="66" spans="1:38" ht="93.95" customHeight="1">
      <c r="A66" s="169"/>
      <c r="B66" s="169"/>
      <c r="C66" s="108" t="s">
        <v>534</v>
      </c>
      <c r="D66" s="88" t="s">
        <v>535</v>
      </c>
      <c r="E66" s="109" t="s">
        <v>536</v>
      </c>
      <c r="F66" s="88" t="s">
        <v>537</v>
      </c>
      <c r="G66" s="91" t="s">
        <v>527</v>
      </c>
      <c r="H66" s="110"/>
      <c r="I66" s="92" t="s">
        <v>70</v>
      </c>
      <c r="J66" s="92" t="s">
        <v>538</v>
      </c>
      <c r="K66" s="93" t="s">
        <v>539</v>
      </c>
      <c r="L66" s="94"/>
      <c r="M66" s="94" t="s">
        <v>95</v>
      </c>
      <c r="N66" s="95" t="s">
        <v>69</v>
      </c>
      <c r="O66" s="95" t="s">
        <v>64</v>
      </c>
      <c r="P66" s="95" t="s">
        <v>540</v>
      </c>
      <c r="Q66" s="96"/>
      <c r="R66" s="97" t="s">
        <v>69</v>
      </c>
      <c r="S66" s="98" t="s">
        <v>69</v>
      </c>
      <c r="T66" s="113" t="s">
        <v>72</v>
      </c>
      <c r="U66" s="119" t="s">
        <v>69</v>
      </c>
      <c r="V66" s="113" t="s">
        <v>72</v>
      </c>
      <c r="W66" s="102"/>
      <c r="X66" s="97" t="s">
        <v>69</v>
      </c>
      <c r="Y66" s="98" t="s">
        <v>69</v>
      </c>
      <c r="Z66" s="113" t="s">
        <v>72</v>
      </c>
      <c r="AA66" s="113" t="s">
        <v>72</v>
      </c>
      <c r="AB66" s="113" t="s">
        <v>72</v>
      </c>
      <c r="AC66" s="118" t="s">
        <v>69</v>
      </c>
      <c r="AD66" s="105" t="s">
        <v>69</v>
      </c>
      <c r="AE66" s="106"/>
      <c r="AF66" s="167" t="s">
        <v>85</v>
      </c>
      <c r="AG66" s="106"/>
      <c r="AH66" s="125" t="s">
        <v>541</v>
      </c>
      <c r="AI66" s="120" t="s">
        <v>542</v>
      </c>
      <c r="AJ66" s="134"/>
    </row>
    <row r="67" spans="1:38" ht="144" customHeight="1">
      <c r="A67" s="169"/>
      <c r="B67" s="169"/>
      <c r="C67" s="108" t="s">
        <v>543</v>
      </c>
      <c r="D67" s="88" t="s">
        <v>151</v>
      </c>
      <c r="E67" s="109" t="s">
        <v>544</v>
      </c>
      <c r="F67" s="88"/>
      <c r="G67" s="91" t="s">
        <v>62</v>
      </c>
      <c r="H67" s="91" t="s">
        <v>63</v>
      </c>
      <c r="I67" s="111" t="s">
        <v>64</v>
      </c>
      <c r="J67" s="111" t="s">
        <v>545</v>
      </c>
      <c r="K67" s="95" t="s">
        <v>546</v>
      </c>
      <c r="L67" s="112" t="s">
        <v>547</v>
      </c>
      <c r="M67" s="112" t="s">
        <v>95</v>
      </c>
      <c r="N67" s="95" t="s">
        <v>72</v>
      </c>
      <c r="O67" s="95" t="s">
        <v>70</v>
      </c>
      <c r="P67" s="95" t="s">
        <v>548</v>
      </c>
      <c r="Q67" s="96"/>
      <c r="R67" s="97" t="s">
        <v>69</v>
      </c>
      <c r="S67" s="98" t="s">
        <v>69</v>
      </c>
      <c r="T67" s="113" t="s">
        <v>72</v>
      </c>
      <c r="U67" s="113" t="s">
        <v>72</v>
      </c>
      <c r="V67" s="113" t="s">
        <v>72</v>
      </c>
      <c r="W67" s="102"/>
      <c r="X67" s="97" t="s">
        <v>69</v>
      </c>
      <c r="Y67" s="98" t="s">
        <v>69</v>
      </c>
      <c r="Z67" s="113" t="s">
        <v>72</v>
      </c>
      <c r="AA67" s="113" t="s">
        <v>72</v>
      </c>
      <c r="AB67" s="113" t="s">
        <v>72</v>
      </c>
      <c r="AC67" s="118" t="s">
        <v>69</v>
      </c>
      <c r="AD67" s="105" t="s">
        <v>69</v>
      </c>
      <c r="AE67" s="106"/>
      <c r="AF67" s="166" t="s">
        <v>73</v>
      </c>
      <c r="AG67" s="106"/>
      <c r="AH67" s="114" t="s">
        <v>549</v>
      </c>
      <c r="AI67" s="117" t="s">
        <v>550</v>
      </c>
      <c r="AJ67" s="134"/>
    </row>
    <row r="68" spans="1:38" ht="108" customHeight="1">
      <c r="A68" s="169"/>
      <c r="B68" s="169"/>
      <c r="C68" s="108" t="s">
        <v>551</v>
      </c>
      <c r="D68" s="88" t="s">
        <v>552</v>
      </c>
      <c r="E68" s="109" t="s">
        <v>553</v>
      </c>
      <c r="F68" s="88"/>
      <c r="G68" s="91" t="s">
        <v>501</v>
      </c>
      <c r="H68" s="91" t="s">
        <v>554</v>
      </c>
      <c r="I68" s="111" t="s">
        <v>70</v>
      </c>
      <c r="J68" s="111" t="s">
        <v>555</v>
      </c>
      <c r="K68" s="95" t="s">
        <v>556</v>
      </c>
      <c r="L68" s="112"/>
      <c r="M68" s="112" t="s">
        <v>95</v>
      </c>
      <c r="N68" s="95" t="s">
        <v>72</v>
      </c>
      <c r="O68" s="95" t="s">
        <v>70</v>
      </c>
      <c r="P68" s="95" t="s">
        <v>244</v>
      </c>
      <c r="Q68" s="96"/>
      <c r="R68" s="113" t="s">
        <v>72</v>
      </c>
      <c r="S68" s="98" t="s">
        <v>69</v>
      </c>
      <c r="T68" s="113" t="s">
        <v>72</v>
      </c>
      <c r="U68" s="119" t="s">
        <v>69</v>
      </c>
      <c r="V68" s="113" t="s">
        <v>72</v>
      </c>
      <c r="W68" s="102"/>
      <c r="X68" s="97" t="s">
        <v>69</v>
      </c>
      <c r="Y68" s="98" t="s">
        <v>69</v>
      </c>
      <c r="Z68" s="113" t="s">
        <v>72</v>
      </c>
      <c r="AA68" s="113" t="s">
        <v>72</v>
      </c>
      <c r="AB68" s="113" t="s">
        <v>72</v>
      </c>
      <c r="AC68" s="118" t="s">
        <v>69</v>
      </c>
      <c r="AD68" s="105" t="s">
        <v>69</v>
      </c>
      <c r="AE68" s="106"/>
      <c r="AF68" s="167" t="s">
        <v>85</v>
      </c>
      <c r="AG68" s="106"/>
      <c r="AH68" s="114" t="s">
        <v>532</v>
      </c>
      <c r="AI68" s="117" t="s">
        <v>533</v>
      </c>
      <c r="AJ68" s="134"/>
      <c r="AK68" s="59"/>
    </row>
    <row r="69" spans="1:38" ht="95.1" customHeight="1">
      <c r="A69" s="169" t="s">
        <v>557</v>
      </c>
      <c r="B69" s="177" t="s">
        <v>558</v>
      </c>
      <c r="C69" s="121" t="s">
        <v>559</v>
      </c>
      <c r="D69" s="88" t="s">
        <v>560</v>
      </c>
      <c r="E69" s="109" t="s">
        <v>561</v>
      </c>
      <c r="F69" s="88"/>
      <c r="G69" s="91" t="s">
        <v>62</v>
      </c>
      <c r="H69" s="91" t="s">
        <v>62</v>
      </c>
      <c r="I69" s="111" t="s">
        <v>64</v>
      </c>
      <c r="J69" s="111" t="s">
        <v>562</v>
      </c>
      <c r="K69" s="95" t="s">
        <v>563</v>
      </c>
      <c r="L69" s="112" t="s">
        <v>564</v>
      </c>
      <c r="M69" s="112" t="s">
        <v>68</v>
      </c>
      <c r="N69" s="95" t="s">
        <v>69</v>
      </c>
      <c r="O69" s="95" t="s">
        <v>64</v>
      </c>
      <c r="P69" s="95" t="s">
        <v>565</v>
      </c>
      <c r="Q69" s="96"/>
      <c r="R69" s="103" t="s">
        <v>72</v>
      </c>
      <c r="S69" s="98" t="s">
        <v>69</v>
      </c>
      <c r="T69" s="103" t="s">
        <v>72</v>
      </c>
      <c r="U69" s="100" t="s">
        <v>69</v>
      </c>
      <c r="V69" s="115" t="s">
        <v>69</v>
      </c>
      <c r="W69" s="102"/>
      <c r="X69" s="103" t="s">
        <v>72</v>
      </c>
      <c r="Y69" s="98" t="s">
        <v>69</v>
      </c>
      <c r="Z69" s="103" t="s">
        <v>72</v>
      </c>
      <c r="AA69" s="103" t="s">
        <v>72</v>
      </c>
      <c r="AB69" s="103" t="s">
        <v>72</v>
      </c>
      <c r="AC69" s="103" t="s">
        <v>72</v>
      </c>
      <c r="AD69" s="105" t="s">
        <v>72</v>
      </c>
      <c r="AE69" s="106"/>
      <c r="AF69" s="166" t="s">
        <v>73</v>
      </c>
      <c r="AG69" s="106"/>
      <c r="AH69" s="114" t="s">
        <v>566</v>
      </c>
      <c r="AI69" s="27" t="s">
        <v>567</v>
      </c>
      <c r="AJ69" s="37"/>
      <c r="AK69" s="59"/>
      <c r="AL69" s="59"/>
    </row>
    <row r="70" spans="1:38" ht="120">
      <c r="A70" s="169"/>
      <c r="B70" s="177"/>
      <c r="C70" s="122" t="s">
        <v>568</v>
      </c>
      <c r="D70" s="88" t="s">
        <v>569</v>
      </c>
      <c r="E70" s="109" t="s">
        <v>570</v>
      </c>
      <c r="F70" s="88" t="s">
        <v>571</v>
      </c>
      <c r="G70" s="91" t="s">
        <v>114</v>
      </c>
      <c r="H70" s="91" t="s">
        <v>114</v>
      </c>
      <c r="I70" s="111" t="s">
        <v>64</v>
      </c>
      <c r="J70" s="111" t="s">
        <v>572</v>
      </c>
      <c r="K70" s="95" t="s">
        <v>573</v>
      </c>
      <c r="L70" s="112" t="s">
        <v>574</v>
      </c>
      <c r="M70" s="112" t="s">
        <v>575</v>
      </c>
      <c r="N70" s="95" t="s">
        <v>69</v>
      </c>
      <c r="O70" s="95" t="s">
        <v>64</v>
      </c>
      <c r="P70" s="95" t="s">
        <v>565</v>
      </c>
      <c r="Q70" s="96"/>
      <c r="R70" s="97" t="s">
        <v>69</v>
      </c>
      <c r="S70" s="98" t="s">
        <v>69</v>
      </c>
      <c r="T70" s="99" t="s">
        <v>69</v>
      </c>
      <c r="U70" s="100" t="s">
        <v>69</v>
      </c>
      <c r="V70" s="115" t="s">
        <v>69</v>
      </c>
      <c r="W70" s="102"/>
      <c r="X70" s="103" t="s">
        <v>72</v>
      </c>
      <c r="Y70" s="98" t="s">
        <v>69</v>
      </c>
      <c r="Z70" s="103" t="s">
        <v>72</v>
      </c>
      <c r="AA70" s="103" t="s">
        <v>72</v>
      </c>
      <c r="AB70" s="103" t="s">
        <v>72</v>
      </c>
      <c r="AC70" s="103" t="s">
        <v>72</v>
      </c>
      <c r="AD70" s="105" t="s">
        <v>72</v>
      </c>
      <c r="AE70" s="106"/>
      <c r="AF70" s="168" t="s">
        <v>119</v>
      </c>
      <c r="AG70" s="106"/>
      <c r="AH70" s="114" t="s">
        <v>576</v>
      </c>
      <c r="AI70" s="117" t="s">
        <v>577</v>
      </c>
      <c r="AJ70" s="134"/>
      <c r="AK70" s="59"/>
      <c r="AL70" s="59"/>
    </row>
    <row r="71" spans="1:38" ht="81.75" customHeight="1">
      <c r="A71" s="169"/>
      <c r="B71" s="177"/>
      <c r="C71" s="169" t="s">
        <v>578</v>
      </c>
      <c r="D71" s="88" t="s">
        <v>560</v>
      </c>
      <c r="E71" s="109" t="s">
        <v>579</v>
      </c>
      <c r="F71" s="88"/>
      <c r="G71" s="91" t="s">
        <v>62</v>
      </c>
      <c r="H71" s="91" t="s">
        <v>62</v>
      </c>
      <c r="I71" s="111" t="s">
        <v>64</v>
      </c>
      <c r="J71" s="111" t="s">
        <v>580</v>
      </c>
      <c r="K71" s="95" t="s">
        <v>581</v>
      </c>
      <c r="L71" s="112"/>
      <c r="M71" s="112" t="s">
        <v>95</v>
      </c>
      <c r="N71" s="95" t="s">
        <v>69</v>
      </c>
      <c r="O71" s="95" t="s">
        <v>64</v>
      </c>
      <c r="P71" s="95" t="s">
        <v>582</v>
      </c>
      <c r="Q71" s="96"/>
      <c r="R71" s="103" t="s">
        <v>72</v>
      </c>
      <c r="S71" s="98" t="s">
        <v>69</v>
      </c>
      <c r="T71" s="103" t="s">
        <v>72</v>
      </c>
      <c r="U71" s="100" t="s">
        <v>69</v>
      </c>
      <c r="V71" s="115" t="s">
        <v>69</v>
      </c>
      <c r="W71" s="102"/>
      <c r="X71" s="103" t="s">
        <v>72</v>
      </c>
      <c r="Y71" s="98" t="s">
        <v>69</v>
      </c>
      <c r="Z71" s="103" t="s">
        <v>72</v>
      </c>
      <c r="AA71" s="103" t="s">
        <v>72</v>
      </c>
      <c r="AB71" s="103" t="s">
        <v>72</v>
      </c>
      <c r="AC71" s="103" t="s">
        <v>72</v>
      </c>
      <c r="AD71" s="105" t="s">
        <v>72</v>
      </c>
      <c r="AE71" s="106"/>
      <c r="AF71" s="166" t="s">
        <v>73</v>
      </c>
      <c r="AG71" s="106"/>
      <c r="AH71" s="114" t="s">
        <v>506</v>
      </c>
      <c r="AI71" s="117" t="s">
        <v>507</v>
      </c>
      <c r="AJ71" s="134"/>
      <c r="AK71" s="59"/>
      <c r="AL71" s="59"/>
    </row>
    <row r="72" spans="1:38" ht="135">
      <c r="A72" s="169"/>
      <c r="B72" s="177"/>
      <c r="C72" s="169"/>
      <c r="D72" s="88" t="s">
        <v>583</v>
      </c>
      <c r="E72" s="109" t="s">
        <v>584</v>
      </c>
      <c r="F72" s="88"/>
      <c r="G72" s="91" t="s">
        <v>62</v>
      </c>
      <c r="H72" s="91" t="s">
        <v>62</v>
      </c>
      <c r="I72" s="111" t="s">
        <v>64</v>
      </c>
      <c r="J72" s="111" t="s">
        <v>585</v>
      </c>
      <c r="K72" s="95" t="s">
        <v>586</v>
      </c>
      <c r="L72" s="112" t="s">
        <v>587</v>
      </c>
      <c r="M72" s="112" t="s">
        <v>68</v>
      </c>
      <c r="N72" s="95" t="s">
        <v>69</v>
      </c>
      <c r="O72" s="95" t="s">
        <v>64</v>
      </c>
      <c r="P72" s="95" t="s">
        <v>582</v>
      </c>
      <c r="Q72" s="96"/>
      <c r="R72" s="97" t="s">
        <v>69</v>
      </c>
      <c r="S72" s="98" t="s">
        <v>69</v>
      </c>
      <c r="T72" s="99" t="s">
        <v>69</v>
      </c>
      <c r="U72" s="100" t="s">
        <v>69</v>
      </c>
      <c r="V72" s="115" t="s">
        <v>69</v>
      </c>
      <c r="W72" s="102"/>
      <c r="X72" s="97" t="s">
        <v>69</v>
      </c>
      <c r="Y72" s="98" t="s">
        <v>69</v>
      </c>
      <c r="Z72" s="103" t="s">
        <v>72</v>
      </c>
      <c r="AA72" s="100" t="s">
        <v>69</v>
      </c>
      <c r="AB72" s="115" t="s">
        <v>69</v>
      </c>
      <c r="AC72" s="126" t="s">
        <v>69</v>
      </c>
      <c r="AD72" s="105" t="s">
        <v>69</v>
      </c>
      <c r="AE72" s="106"/>
      <c r="AF72" s="166" t="s">
        <v>73</v>
      </c>
      <c r="AG72" s="106"/>
      <c r="AH72" s="114" t="s">
        <v>588</v>
      </c>
      <c r="AI72" s="27" t="s">
        <v>589</v>
      </c>
      <c r="AJ72" s="37"/>
      <c r="AK72" s="59"/>
      <c r="AL72" s="59"/>
    </row>
    <row r="73" spans="1:38" ht="121.5" customHeight="1">
      <c r="A73" s="169"/>
      <c r="B73" s="177"/>
      <c r="C73" s="108" t="s">
        <v>590</v>
      </c>
      <c r="D73" s="88" t="s">
        <v>142</v>
      </c>
      <c r="E73" s="109" t="s">
        <v>591</v>
      </c>
      <c r="F73" s="88"/>
      <c r="G73" s="91" t="s">
        <v>62</v>
      </c>
      <c r="H73" s="91" t="s">
        <v>63</v>
      </c>
      <c r="I73" s="111" t="s">
        <v>64</v>
      </c>
      <c r="J73" s="111" t="s">
        <v>592</v>
      </c>
      <c r="K73" s="95" t="s">
        <v>593</v>
      </c>
      <c r="L73" s="112" t="s">
        <v>594</v>
      </c>
      <c r="M73" s="112" t="s">
        <v>68</v>
      </c>
      <c r="N73" s="95" t="s">
        <v>69</v>
      </c>
      <c r="O73" s="95" t="s">
        <v>64</v>
      </c>
      <c r="P73" s="95" t="s">
        <v>595</v>
      </c>
      <c r="Q73" s="96"/>
      <c r="R73" s="97" t="s">
        <v>69</v>
      </c>
      <c r="S73" s="98" t="s">
        <v>69</v>
      </c>
      <c r="T73" s="99" t="s">
        <v>69</v>
      </c>
      <c r="U73" s="100" t="s">
        <v>69</v>
      </c>
      <c r="V73" s="115" t="s">
        <v>69</v>
      </c>
      <c r="W73" s="102"/>
      <c r="X73" s="97" t="s">
        <v>69</v>
      </c>
      <c r="Y73" s="98" t="s">
        <v>69</v>
      </c>
      <c r="Z73" s="103" t="s">
        <v>72</v>
      </c>
      <c r="AA73" s="100" t="s">
        <v>69</v>
      </c>
      <c r="AB73" s="103" t="s">
        <v>72</v>
      </c>
      <c r="AC73" s="104" t="s">
        <v>72</v>
      </c>
      <c r="AD73" s="105" t="s">
        <v>69</v>
      </c>
      <c r="AE73" s="106"/>
      <c r="AF73" s="166" t="s">
        <v>73</v>
      </c>
      <c r="AG73" s="106"/>
      <c r="AH73" s="114" t="s">
        <v>596</v>
      </c>
      <c r="AI73" s="29" t="s">
        <v>597</v>
      </c>
      <c r="AJ73" s="162"/>
      <c r="AK73" s="59"/>
      <c r="AL73" s="59"/>
    </row>
    <row r="74" spans="1:38" ht="60">
      <c r="A74" s="169"/>
      <c r="B74" s="177"/>
      <c r="C74" s="121" t="s">
        <v>598</v>
      </c>
      <c r="D74" s="88" t="s">
        <v>599</v>
      </c>
      <c r="E74" s="109" t="s">
        <v>600</v>
      </c>
      <c r="F74" s="90" t="s">
        <v>500</v>
      </c>
      <c r="G74" s="91" t="s">
        <v>62</v>
      </c>
      <c r="H74" s="91" t="s">
        <v>62</v>
      </c>
      <c r="I74" s="111" t="s">
        <v>64</v>
      </c>
      <c r="J74" s="111" t="s">
        <v>601</v>
      </c>
      <c r="K74" s="95" t="s">
        <v>602</v>
      </c>
      <c r="L74" s="112"/>
      <c r="M74" s="112" t="s">
        <v>95</v>
      </c>
      <c r="N74" s="95" t="s">
        <v>69</v>
      </c>
      <c r="O74" s="95" t="s">
        <v>70</v>
      </c>
      <c r="P74" s="95" t="s">
        <v>603</v>
      </c>
      <c r="Q74" s="96"/>
      <c r="R74" s="103" t="s">
        <v>72</v>
      </c>
      <c r="S74" s="98" t="s">
        <v>69</v>
      </c>
      <c r="T74" s="103" t="s">
        <v>72</v>
      </c>
      <c r="U74" s="100" t="s">
        <v>69</v>
      </c>
      <c r="V74" s="115" t="s">
        <v>69</v>
      </c>
      <c r="W74" s="102"/>
      <c r="X74" s="103" t="s">
        <v>72</v>
      </c>
      <c r="Y74" s="98" t="s">
        <v>69</v>
      </c>
      <c r="Z74" s="103" t="s">
        <v>72</v>
      </c>
      <c r="AA74" s="103" t="s">
        <v>72</v>
      </c>
      <c r="AB74" s="103" t="s">
        <v>72</v>
      </c>
      <c r="AC74" s="103" t="s">
        <v>72</v>
      </c>
      <c r="AD74" s="105" t="s">
        <v>72</v>
      </c>
      <c r="AE74" s="106"/>
      <c r="AF74" s="166" t="s">
        <v>73</v>
      </c>
      <c r="AG74" s="106"/>
      <c r="AH74" s="114" t="s">
        <v>604</v>
      </c>
      <c r="AI74" s="117" t="s">
        <v>605</v>
      </c>
      <c r="AJ74" s="134"/>
      <c r="AK74" s="59"/>
      <c r="AL74" s="59"/>
    </row>
    <row r="75" spans="1:38" ht="99.95" customHeight="1">
      <c r="A75" s="169"/>
      <c r="B75" s="177"/>
      <c r="C75" s="127" t="s">
        <v>606</v>
      </c>
      <c r="D75" s="88" t="s">
        <v>607</v>
      </c>
      <c r="E75" s="109" t="s">
        <v>608</v>
      </c>
      <c r="F75" s="88" t="s">
        <v>609</v>
      </c>
      <c r="G75" s="91" t="s">
        <v>610</v>
      </c>
      <c r="H75" s="91" t="s">
        <v>610</v>
      </c>
      <c r="I75" s="111" t="s">
        <v>70</v>
      </c>
      <c r="J75" s="111" t="s">
        <v>611</v>
      </c>
      <c r="K75" s="95" t="s">
        <v>612</v>
      </c>
      <c r="L75" s="112"/>
      <c r="M75" s="112" t="s">
        <v>95</v>
      </c>
      <c r="N75" s="95" t="s">
        <v>72</v>
      </c>
      <c r="O75" s="95" t="s">
        <v>70</v>
      </c>
      <c r="P75" s="95" t="s">
        <v>613</v>
      </c>
      <c r="Q75" s="96"/>
      <c r="R75" s="103" t="s">
        <v>72</v>
      </c>
      <c r="S75" s="98" t="s">
        <v>69</v>
      </c>
      <c r="T75" s="99" t="s">
        <v>69</v>
      </c>
      <c r="U75" s="103" t="s">
        <v>72</v>
      </c>
      <c r="V75" s="103" t="s">
        <v>72</v>
      </c>
      <c r="W75" s="102"/>
      <c r="X75" s="103" t="s">
        <v>72</v>
      </c>
      <c r="Y75" s="103" t="s">
        <v>72</v>
      </c>
      <c r="Z75" s="99" t="s">
        <v>69</v>
      </c>
      <c r="AA75" s="103" t="s">
        <v>72</v>
      </c>
      <c r="AB75" s="103" t="s">
        <v>72</v>
      </c>
      <c r="AC75" s="103" t="s">
        <v>72</v>
      </c>
      <c r="AD75" s="105" t="s">
        <v>72</v>
      </c>
      <c r="AE75" s="106"/>
      <c r="AF75" s="166" t="s">
        <v>73</v>
      </c>
      <c r="AG75" s="106"/>
      <c r="AH75" s="114" t="s">
        <v>614</v>
      </c>
      <c r="AI75" s="117" t="s">
        <v>605</v>
      </c>
      <c r="AJ75" s="134"/>
      <c r="AK75" s="59"/>
      <c r="AL75" s="59"/>
    </row>
    <row r="76" spans="1:38" ht="141" customHeight="1">
      <c r="A76" s="169"/>
      <c r="B76" s="177"/>
      <c r="C76" s="127" t="s">
        <v>615</v>
      </c>
      <c r="D76" s="88" t="s">
        <v>616</v>
      </c>
      <c r="E76" s="109" t="s">
        <v>617</v>
      </c>
      <c r="F76" s="88" t="s">
        <v>618</v>
      </c>
      <c r="G76" s="91" t="s">
        <v>62</v>
      </c>
      <c r="H76" s="91" t="s">
        <v>62</v>
      </c>
      <c r="I76" s="111" t="s">
        <v>64</v>
      </c>
      <c r="J76" s="111" t="s">
        <v>619</v>
      </c>
      <c r="K76" s="95" t="s">
        <v>620</v>
      </c>
      <c r="L76" s="95" t="s">
        <v>621</v>
      </c>
      <c r="M76" s="95" t="s">
        <v>68</v>
      </c>
      <c r="N76" s="95" t="s">
        <v>69</v>
      </c>
      <c r="O76" s="95" t="s">
        <v>64</v>
      </c>
      <c r="P76" s="95" t="s">
        <v>622</v>
      </c>
      <c r="Q76" s="96"/>
      <c r="R76" s="97" t="s">
        <v>69</v>
      </c>
      <c r="S76" s="98" t="s">
        <v>69</v>
      </c>
      <c r="T76" s="103" t="s">
        <v>72</v>
      </c>
      <c r="U76" s="103" t="s">
        <v>72</v>
      </c>
      <c r="V76" s="115" t="s">
        <v>69</v>
      </c>
      <c r="W76" s="102"/>
      <c r="X76" s="97" t="s">
        <v>69</v>
      </c>
      <c r="Y76" s="98" t="s">
        <v>69</v>
      </c>
      <c r="Z76" s="103" t="s">
        <v>72</v>
      </c>
      <c r="AA76" s="103" t="s">
        <v>72</v>
      </c>
      <c r="AB76" s="103" t="s">
        <v>72</v>
      </c>
      <c r="AC76" s="103" t="s">
        <v>72</v>
      </c>
      <c r="AD76" s="105" t="s">
        <v>72</v>
      </c>
      <c r="AE76" s="106"/>
      <c r="AF76" s="166" t="s">
        <v>73</v>
      </c>
      <c r="AG76" s="106"/>
      <c r="AH76" s="114" t="s">
        <v>623</v>
      </c>
      <c r="AI76" s="117" t="s">
        <v>624</v>
      </c>
      <c r="AJ76" s="134"/>
      <c r="AK76" s="59"/>
      <c r="AL76" s="59"/>
    </row>
    <row r="77" spans="1:38" ht="165">
      <c r="A77" s="169"/>
      <c r="B77" s="169" t="s">
        <v>625</v>
      </c>
      <c r="C77" s="128" t="s">
        <v>626</v>
      </c>
      <c r="D77" s="88" t="s">
        <v>627</v>
      </c>
      <c r="E77" s="109" t="s">
        <v>628</v>
      </c>
      <c r="F77" s="88" t="s">
        <v>629</v>
      </c>
      <c r="G77" s="91" t="s">
        <v>62</v>
      </c>
      <c r="H77" s="91" t="s">
        <v>62</v>
      </c>
      <c r="I77" s="111" t="s">
        <v>64</v>
      </c>
      <c r="J77" s="111" t="s">
        <v>630</v>
      </c>
      <c r="K77" s="95" t="s">
        <v>631</v>
      </c>
      <c r="L77" s="112"/>
      <c r="M77" s="112" t="s">
        <v>95</v>
      </c>
      <c r="N77" s="95" t="s">
        <v>72</v>
      </c>
      <c r="O77" s="95" t="s">
        <v>64</v>
      </c>
      <c r="P77" s="95" t="s">
        <v>632</v>
      </c>
      <c r="Q77" s="96"/>
      <c r="R77" s="113" t="s">
        <v>72</v>
      </c>
      <c r="S77" s="98" t="s">
        <v>69</v>
      </c>
      <c r="T77" s="103" t="s">
        <v>72</v>
      </c>
      <c r="U77" s="103" t="s">
        <v>72</v>
      </c>
      <c r="V77" s="101" t="s">
        <v>69</v>
      </c>
      <c r="W77" s="102"/>
      <c r="X77" s="113" t="s">
        <v>72</v>
      </c>
      <c r="Y77" s="98" t="s">
        <v>69</v>
      </c>
      <c r="Z77" s="103" t="s">
        <v>72</v>
      </c>
      <c r="AA77" s="103" t="s">
        <v>72</v>
      </c>
      <c r="AB77" s="103" t="s">
        <v>72</v>
      </c>
      <c r="AC77" s="104" t="s">
        <v>72</v>
      </c>
      <c r="AD77" s="105" t="s">
        <v>72</v>
      </c>
      <c r="AE77" s="106"/>
      <c r="AF77" s="166" t="s">
        <v>73</v>
      </c>
      <c r="AG77" s="106"/>
      <c r="AH77" s="114" t="s">
        <v>633</v>
      </c>
      <c r="AI77" s="117" t="s">
        <v>634</v>
      </c>
      <c r="AJ77" s="134"/>
      <c r="AK77" s="59"/>
      <c r="AL77" s="59"/>
    </row>
    <row r="78" spans="1:38" ht="90">
      <c r="A78" s="169"/>
      <c r="B78" s="169"/>
      <c r="C78" s="127" t="s">
        <v>635</v>
      </c>
      <c r="D78" s="88" t="s">
        <v>627</v>
      </c>
      <c r="E78" s="109" t="s">
        <v>636</v>
      </c>
      <c r="F78" s="88"/>
      <c r="G78" s="91" t="s">
        <v>80</v>
      </c>
      <c r="H78" s="91" t="s">
        <v>62</v>
      </c>
      <c r="I78" s="111" t="s">
        <v>70</v>
      </c>
      <c r="J78" s="111" t="s">
        <v>637</v>
      </c>
      <c r="K78" s="95" t="s">
        <v>638</v>
      </c>
      <c r="L78" s="112" t="s">
        <v>639</v>
      </c>
      <c r="M78" s="112" t="s">
        <v>68</v>
      </c>
      <c r="N78" s="95" t="s">
        <v>69</v>
      </c>
      <c r="O78" s="95" t="s">
        <v>70</v>
      </c>
      <c r="P78" s="95" t="s">
        <v>137</v>
      </c>
      <c r="Q78" s="96"/>
      <c r="R78" s="97" t="s">
        <v>69</v>
      </c>
      <c r="S78" s="98" t="s">
        <v>69</v>
      </c>
      <c r="T78" s="113" t="s">
        <v>72</v>
      </c>
      <c r="U78" s="100" t="s">
        <v>69</v>
      </c>
      <c r="V78" s="101" t="s">
        <v>69</v>
      </c>
      <c r="W78" s="102"/>
      <c r="X78" s="97" t="s">
        <v>69</v>
      </c>
      <c r="Y78" s="113" t="s">
        <v>72</v>
      </c>
      <c r="Z78" s="113" t="s">
        <v>72</v>
      </c>
      <c r="AA78" s="113" t="s">
        <v>72</v>
      </c>
      <c r="AB78" s="113" t="s">
        <v>72</v>
      </c>
      <c r="AC78" s="113" t="s">
        <v>72</v>
      </c>
      <c r="AD78" s="105" t="s">
        <v>72</v>
      </c>
      <c r="AE78" s="106"/>
      <c r="AF78" s="167" t="s">
        <v>85</v>
      </c>
      <c r="AG78" s="106"/>
      <c r="AH78" s="114" t="s">
        <v>640</v>
      </c>
      <c r="AI78" s="117" t="s">
        <v>641</v>
      </c>
      <c r="AJ78" s="134"/>
      <c r="AK78" s="59"/>
      <c r="AL78" s="59"/>
    </row>
    <row r="79" spans="1:38" ht="131.44999999999999" customHeight="1">
      <c r="A79" s="169"/>
      <c r="B79" s="169"/>
      <c r="C79" s="128" t="s">
        <v>642</v>
      </c>
      <c r="D79" s="88" t="s">
        <v>643</v>
      </c>
      <c r="E79" s="109" t="s">
        <v>644</v>
      </c>
      <c r="F79" s="88"/>
      <c r="G79" s="91" t="s">
        <v>62</v>
      </c>
      <c r="H79" s="91" t="s">
        <v>63</v>
      </c>
      <c r="I79" s="111" t="s">
        <v>64</v>
      </c>
      <c r="J79" s="111" t="s">
        <v>645</v>
      </c>
      <c r="K79" s="95" t="s">
        <v>646</v>
      </c>
      <c r="L79" s="112" t="s">
        <v>647</v>
      </c>
      <c r="M79" s="112" t="s">
        <v>68</v>
      </c>
      <c r="N79" s="95" t="s">
        <v>69</v>
      </c>
      <c r="O79" s="95" t="s">
        <v>70</v>
      </c>
      <c r="P79" s="95" t="s">
        <v>648</v>
      </c>
      <c r="Q79" s="96"/>
      <c r="R79" s="97" t="s">
        <v>69</v>
      </c>
      <c r="S79" s="98" t="s">
        <v>69</v>
      </c>
      <c r="T79" s="99" t="s">
        <v>69</v>
      </c>
      <c r="U79" s="100" t="s">
        <v>69</v>
      </c>
      <c r="V79" s="104" t="s">
        <v>72</v>
      </c>
      <c r="W79" s="102"/>
      <c r="X79" s="97" t="s">
        <v>69</v>
      </c>
      <c r="Y79" s="98" t="s">
        <v>69</v>
      </c>
      <c r="Z79" s="99" t="s">
        <v>69</v>
      </c>
      <c r="AA79" s="103" t="s">
        <v>72</v>
      </c>
      <c r="AB79" s="115" t="s">
        <v>69</v>
      </c>
      <c r="AC79" s="104" t="s">
        <v>72</v>
      </c>
      <c r="AD79" s="105" t="s">
        <v>69</v>
      </c>
      <c r="AE79" s="106"/>
      <c r="AF79" s="166" t="s">
        <v>73</v>
      </c>
      <c r="AG79" s="106"/>
      <c r="AH79" s="114" t="s">
        <v>649</v>
      </c>
      <c r="AI79" s="117" t="s">
        <v>650</v>
      </c>
      <c r="AJ79" s="134"/>
      <c r="AK79" s="59"/>
      <c r="AL79" s="59"/>
    </row>
    <row r="80" spans="1:38" ht="102.95" customHeight="1">
      <c r="A80" s="169"/>
      <c r="B80" s="169"/>
      <c r="C80" s="128" t="s">
        <v>651</v>
      </c>
      <c r="D80" s="88" t="s">
        <v>151</v>
      </c>
      <c r="E80" s="109" t="s">
        <v>652</v>
      </c>
      <c r="F80" s="88"/>
      <c r="G80" s="91" t="s">
        <v>62</v>
      </c>
      <c r="H80" s="91" t="s">
        <v>63</v>
      </c>
      <c r="I80" s="111" t="s">
        <v>64</v>
      </c>
      <c r="J80" s="111" t="s">
        <v>653</v>
      </c>
      <c r="K80" s="95" t="s">
        <v>654</v>
      </c>
      <c r="L80" s="112" t="s">
        <v>655</v>
      </c>
      <c r="M80" s="112" t="s">
        <v>117</v>
      </c>
      <c r="N80" s="95" t="s">
        <v>72</v>
      </c>
      <c r="O80" s="95" t="s">
        <v>70</v>
      </c>
      <c r="P80" s="95" t="s">
        <v>244</v>
      </c>
      <c r="Q80" s="96"/>
      <c r="R80" s="97" t="s">
        <v>69</v>
      </c>
      <c r="S80" s="103" t="s">
        <v>72</v>
      </c>
      <c r="T80" s="103" t="s">
        <v>72</v>
      </c>
      <c r="U80" s="100" t="s">
        <v>69</v>
      </c>
      <c r="V80" s="104" t="s">
        <v>72</v>
      </c>
      <c r="W80" s="102"/>
      <c r="X80" s="97" t="s">
        <v>69</v>
      </c>
      <c r="Y80" s="103" t="s">
        <v>72</v>
      </c>
      <c r="Z80" s="103" t="s">
        <v>72</v>
      </c>
      <c r="AA80" s="100" t="s">
        <v>69</v>
      </c>
      <c r="AB80" s="103" t="s">
        <v>72</v>
      </c>
      <c r="AC80" s="104" t="s">
        <v>72</v>
      </c>
      <c r="AD80" s="105" t="s">
        <v>72</v>
      </c>
      <c r="AE80" s="106"/>
      <c r="AF80" s="167" t="s">
        <v>85</v>
      </c>
      <c r="AG80" s="106"/>
      <c r="AH80" s="114" t="s">
        <v>640</v>
      </c>
      <c r="AI80" s="117" t="s">
        <v>641</v>
      </c>
      <c r="AJ80" s="134"/>
      <c r="AK80" s="59"/>
      <c r="AL80" s="59"/>
    </row>
    <row r="81" spans="1:38" ht="105.95" customHeight="1">
      <c r="A81" s="169"/>
      <c r="B81" s="169"/>
      <c r="C81" s="128" t="s">
        <v>656</v>
      </c>
      <c r="D81" s="88" t="s">
        <v>142</v>
      </c>
      <c r="E81" s="109" t="s">
        <v>657</v>
      </c>
      <c r="F81" s="88" t="s">
        <v>658</v>
      </c>
      <c r="G81" s="91" t="s">
        <v>62</v>
      </c>
      <c r="H81" s="91" t="s">
        <v>62</v>
      </c>
      <c r="I81" s="111" t="s">
        <v>70</v>
      </c>
      <c r="J81" s="111" t="s">
        <v>659</v>
      </c>
      <c r="K81" s="95" t="s">
        <v>660</v>
      </c>
      <c r="L81" s="112"/>
      <c r="M81" s="112" t="s">
        <v>95</v>
      </c>
      <c r="N81" s="95" t="s">
        <v>72</v>
      </c>
      <c r="O81" s="95" t="s">
        <v>64</v>
      </c>
      <c r="P81" s="95" t="s">
        <v>661</v>
      </c>
      <c r="Q81" s="96"/>
      <c r="R81" s="113" t="s">
        <v>72</v>
      </c>
      <c r="S81" s="98" t="s">
        <v>69</v>
      </c>
      <c r="T81" s="103" t="s">
        <v>72</v>
      </c>
      <c r="U81" s="103" t="s">
        <v>72</v>
      </c>
      <c r="V81" s="101" t="s">
        <v>69</v>
      </c>
      <c r="W81" s="102"/>
      <c r="X81" s="113" t="s">
        <v>72</v>
      </c>
      <c r="Y81" s="98" t="s">
        <v>69</v>
      </c>
      <c r="Z81" s="103" t="s">
        <v>72</v>
      </c>
      <c r="AA81" s="100" t="s">
        <v>69</v>
      </c>
      <c r="AB81" s="103" t="s">
        <v>72</v>
      </c>
      <c r="AC81" s="104" t="s">
        <v>72</v>
      </c>
      <c r="AD81" s="105" t="s">
        <v>72</v>
      </c>
      <c r="AE81" s="106"/>
      <c r="AF81" s="166" t="s">
        <v>73</v>
      </c>
      <c r="AG81" s="106"/>
      <c r="AH81" s="114" t="s">
        <v>662</v>
      </c>
      <c r="AI81" s="117" t="s">
        <v>663</v>
      </c>
      <c r="AJ81" s="134"/>
      <c r="AK81" s="59"/>
      <c r="AL81" s="59"/>
    </row>
    <row r="82" spans="1:38" ht="92.1" customHeight="1">
      <c r="A82" s="169"/>
      <c r="B82" s="177" t="s">
        <v>664</v>
      </c>
      <c r="C82" s="128" t="s">
        <v>665</v>
      </c>
      <c r="D82" s="88" t="s">
        <v>666</v>
      </c>
      <c r="E82" s="109" t="s">
        <v>667</v>
      </c>
      <c r="F82" s="88" t="s">
        <v>668</v>
      </c>
      <c r="G82" s="91" t="s">
        <v>669</v>
      </c>
      <c r="H82" s="91" t="s">
        <v>63</v>
      </c>
      <c r="I82" s="111" t="s">
        <v>70</v>
      </c>
      <c r="J82" s="111" t="s">
        <v>670</v>
      </c>
      <c r="K82" s="95" t="s">
        <v>671</v>
      </c>
      <c r="L82" s="112" t="s">
        <v>672</v>
      </c>
      <c r="M82" s="112" t="s">
        <v>68</v>
      </c>
      <c r="N82" s="95" t="s">
        <v>69</v>
      </c>
      <c r="O82" s="95" t="s">
        <v>70</v>
      </c>
      <c r="P82" s="95" t="s">
        <v>673</v>
      </c>
      <c r="Q82" s="96"/>
      <c r="R82" s="97" t="s">
        <v>69</v>
      </c>
      <c r="S82" s="98" t="s">
        <v>69</v>
      </c>
      <c r="T82" s="99" t="s">
        <v>69</v>
      </c>
      <c r="U82" s="103" t="s">
        <v>72</v>
      </c>
      <c r="V82" s="115" t="s">
        <v>69</v>
      </c>
      <c r="W82" s="102"/>
      <c r="X82" s="97" t="s">
        <v>69</v>
      </c>
      <c r="Y82" s="103" t="s">
        <v>72</v>
      </c>
      <c r="Z82" s="99" t="s">
        <v>69</v>
      </c>
      <c r="AA82" s="103" t="s">
        <v>72</v>
      </c>
      <c r="AB82" s="103" t="s">
        <v>72</v>
      </c>
      <c r="AC82" s="103" t="s">
        <v>72</v>
      </c>
      <c r="AD82" s="105" t="s">
        <v>72</v>
      </c>
      <c r="AE82" s="106"/>
      <c r="AF82" s="167" t="s">
        <v>85</v>
      </c>
      <c r="AG82" s="106"/>
      <c r="AH82" s="114" t="s">
        <v>189</v>
      </c>
      <c r="AI82" s="117" t="s">
        <v>674</v>
      </c>
      <c r="AJ82" s="134"/>
      <c r="AK82" s="59"/>
      <c r="AL82" s="59"/>
    </row>
    <row r="83" spans="1:38" ht="69" customHeight="1">
      <c r="A83" s="169"/>
      <c r="B83" s="177"/>
      <c r="C83" s="128" t="s">
        <v>675</v>
      </c>
      <c r="D83" s="88" t="s">
        <v>438</v>
      </c>
      <c r="E83" s="109" t="s">
        <v>676</v>
      </c>
      <c r="F83" s="88" t="s">
        <v>677</v>
      </c>
      <c r="G83" s="91" t="s">
        <v>114</v>
      </c>
      <c r="H83" s="91" t="s">
        <v>63</v>
      </c>
      <c r="I83" s="111" t="s">
        <v>64</v>
      </c>
      <c r="J83" s="111" t="s">
        <v>440</v>
      </c>
      <c r="K83" s="95" t="s">
        <v>678</v>
      </c>
      <c r="L83" s="112" t="s">
        <v>679</v>
      </c>
      <c r="M83" s="112" t="s">
        <v>117</v>
      </c>
      <c r="N83" s="95" t="s">
        <v>69</v>
      </c>
      <c r="O83" s="95" t="s">
        <v>70</v>
      </c>
      <c r="P83" s="95" t="s">
        <v>673</v>
      </c>
      <c r="Q83" s="96"/>
      <c r="R83" s="103" t="s">
        <v>72</v>
      </c>
      <c r="S83" s="98" t="s">
        <v>69</v>
      </c>
      <c r="T83" s="99" t="s">
        <v>69</v>
      </c>
      <c r="U83" s="100" t="s">
        <v>69</v>
      </c>
      <c r="V83" s="103" t="s">
        <v>72</v>
      </c>
      <c r="W83" s="102"/>
      <c r="X83" s="103" t="s">
        <v>72</v>
      </c>
      <c r="Y83" s="103" t="s">
        <v>72</v>
      </c>
      <c r="Z83" s="103" t="s">
        <v>72</v>
      </c>
      <c r="AA83" s="103" t="s">
        <v>72</v>
      </c>
      <c r="AB83" s="103" t="s">
        <v>72</v>
      </c>
      <c r="AC83" s="103" t="s">
        <v>72</v>
      </c>
      <c r="AD83" s="105" t="s">
        <v>72</v>
      </c>
      <c r="AE83" s="106"/>
      <c r="AF83" s="168" t="s">
        <v>119</v>
      </c>
      <c r="AG83" s="106"/>
      <c r="AH83" s="114" t="s">
        <v>680</v>
      </c>
      <c r="AI83" s="117" t="s">
        <v>681</v>
      </c>
      <c r="AJ83" s="134"/>
      <c r="AK83" s="59"/>
      <c r="AL83" s="59"/>
    </row>
    <row r="84" spans="1:38" ht="67.5" customHeight="1">
      <c r="A84" s="169"/>
      <c r="B84" s="177"/>
      <c r="C84" s="128" t="s">
        <v>682</v>
      </c>
      <c r="D84" s="88" t="s">
        <v>212</v>
      </c>
      <c r="E84" s="109" t="s">
        <v>683</v>
      </c>
      <c r="F84" s="90" t="s">
        <v>500</v>
      </c>
      <c r="G84" s="91" t="s">
        <v>63</v>
      </c>
      <c r="H84" s="91" t="s">
        <v>62</v>
      </c>
      <c r="I84" s="111" t="s">
        <v>64</v>
      </c>
      <c r="J84" s="111" t="s">
        <v>511</v>
      </c>
      <c r="K84" s="95" t="s">
        <v>684</v>
      </c>
      <c r="L84" s="112"/>
      <c r="M84" s="112" t="s">
        <v>95</v>
      </c>
      <c r="N84" s="95" t="s">
        <v>72</v>
      </c>
      <c r="O84" s="95" t="s">
        <v>70</v>
      </c>
      <c r="P84" s="95" t="s">
        <v>685</v>
      </c>
      <c r="Q84" s="96"/>
      <c r="R84" s="103" t="s">
        <v>72</v>
      </c>
      <c r="S84" s="98" t="s">
        <v>69</v>
      </c>
      <c r="T84" s="103" t="s">
        <v>72</v>
      </c>
      <c r="U84" s="103" t="s">
        <v>72</v>
      </c>
      <c r="V84" s="115" t="s">
        <v>69</v>
      </c>
      <c r="W84" s="102"/>
      <c r="X84" s="103" t="s">
        <v>72</v>
      </c>
      <c r="Y84" s="103" t="s">
        <v>72</v>
      </c>
      <c r="Z84" s="103" t="s">
        <v>72</v>
      </c>
      <c r="AA84" s="103" t="s">
        <v>72</v>
      </c>
      <c r="AB84" s="103" t="s">
        <v>72</v>
      </c>
      <c r="AC84" s="103" t="s">
        <v>72</v>
      </c>
      <c r="AD84" s="105" t="s">
        <v>72</v>
      </c>
      <c r="AE84" s="106"/>
      <c r="AF84" s="166" t="s">
        <v>73</v>
      </c>
      <c r="AG84" s="106"/>
      <c r="AH84" s="114" t="s">
        <v>189</v>
      </c>
      <c r="AI84" s="117" t="s">
        <v>674</v>
      </c>
      <c r="AJ84" s="134"/>
      <c r="AK84" s="59"/>
      <c r="AL84" s="59"/>
    </row>
    <row r="85" spans="1:38" ht="72" customHeight="1">
      <c r="A85" s="169"/>
      <c r="B85" s="177"/>
      <c r="C85" s="128" t="s">
        <v>686</v>
      </c>
      <c r="D85" s="88" t="s">
        <v>687</v>
      </c>
      <c r="E85" s="89" t="s">
        <v>688</v>
      </c>
      <c r="F85" s="90" t="s">
        <v>689</v>
      </c>
      <c r="G85" s="91" t="s">
        <v>690</v>
      </c>
      <c r="H85" s="91" t="s">
        <v>62</v>
      </c>
      <c r="I85" s="92" t="s">
        <v>64</v>
      </c>
      <c r="J85" s="92" t="s">
        <v>691</v>
      </c>
      <c r="K85" s="93" t="s">
        <v>692</v>
      </c>
      <c r="L85" s="93" t="s">
        <v>693</v>
      </c>
      <c r="M85" s="93" t="s">
        <v>95</v>
      </c>
      <c r="N85" s="93" t="s">
        <v>69</v>
      </c>
      <c r="O85" s="93" t="s">
        <v>70</v>
      </c>
      <c r="P85" s="95" t="s">
        <v>694</v>
      </c>
      <c r="Q85" s="96"/>
      <c r="R85" s="97" t="s">
        <v>69</v>
      </c>
      <c r="S85" s="98" t="s">
        <v>69</v>
      </c>
      <c r="T85" s="99" t="s">
        <v>69</v>
      </c>
      <c r="U85" s="103" t="s">
        <v>72</v>
      </c>
      <c r="V85" s="103" t="s">
        <v>72</v>
      </c>
      <c r="W85" s="102"/>
      <c r="X85" s="97" t="s">
        <v>69</v>
      </c>
      <c r="Y85" s="103" t="s">
        <v>72</v>
      </c>
      <c r="Z85" s="99" t="s">
        <v>69</v>
      </c>
      <c r="AA85" s="103" t="s">
        <v>72</v>
      </c>
      <c r="AB85" s="103" t="s">
        <v>72</v>
      </c>
      <c r="AC85" s="103" t="s">
        <v>72</v>
      </c>
      <c r="AD85" s="105" t="s">
        <v>72</v>
      </c>
      <c r="AE85" s="106"/>
      <c r="AF85" s="167" t="s">
        <v>85</v>
      </c>
      <c r="AG85" s="106"/>
      <c r="AH85" s="125" t="s">
        <v>695</v>
      </c>
      <c r="AI85" s="120" t="s">
        <v>696</v>
      </c>
      <c r="AJ85" s="134"/>
      <c r="AK85" s="59"/>
      <c r="AL85" s="59"/>
    </row>
    <row r="86" spans="1:38" ht="93.75" customHeight="1">
      <c r="A86" s="169"/>
      <c r="B86" s="169" t="s">
        <v>697</v>
      </c>
      <c r="C86" s="108" t="s">
        <v>698</v>
      </c>
      <c r="D86" s="88" t="s">
        <v>699</v>
      </c>
      <c r="E86" s="89" t="s">
        <v>700</v>
      </c>
      <c r="F86" s="90"/>
      <c r="G86" s="110" t="s">
        <v>63</v>
      </c>
      <c r="H86" s="110" t="s">
        <v>62</v>
      </c>
      <c r="I86" s="92" t="s">
        <v>70</v>
      </c>
      <c r="J86" s="92" t="s">
        <v>701</v>
      </c>
      <c r="K86" s="93" t="s">
        <v>702</v>
      </c>
      <c r="L86" s="94"/>
      <c r="M86" s="94" t="s">
        <v>95</v>
      </c>
      <c r="N86" s="95" t="s">
        <v>72</v>
      </c>
      <c r="O86" s="95" t="s">
        <v>70</v>
      </c>
      <c r="P86" s="95" t="s">
        <v>244</v>
      </c>
      <c r="Q86" s="96"/>
      <c r="R86" s="113" t="s">
        <v>72</v>
      </c>
      <c r="S86" s="113" t="s">
        <v>72</v>
      </c>
      <c r="T86" s="113" t="s">
        <v>72</v>
      </c>
      <c r="U86" s="119" t="s">
        <v>69</v>
      </c>
      <c r="V86" s="115" t="s">
        <v>69</v>
      </c>
      <c r="W86" s="102"/>
      <c r="X86" s="97" t="s">
        <v>69</v>
      </c>
      <c r="Y86" s="113" t="s">
        <v>72</v>
      </c>
      <c r="Z86" s="113" t="s">
        <v>72</v>
      </c>
      <c r="AA86" s="113" t="s">
        <v>72</v>
      </c>
      <c r="AB86" s="113" t="s">
        <v>72</v>
      </c>
      <c r="AC86" s="113" t="s">
        <v>72</v>
      </c>
      <c r="AD86" s="105" t="s">
        <v>72</v>
      </c>
      <c r="AE86" s="106"/>
      <c r="AF86" s="166" t="s">
        <v>73</v>
      </c>
      <c r="AG86" s="106"/>
      <c r="AH86" s="107" t="s">
        <v>703</v>
      </c>
      <c r="AI86" s="120" t="s">
        <v>704</v>
      </c>
      <c r="AJ86" s="134"/>
      <c r="AK86" s="59"/>
      <c r="AL86" s="59"/>
    </row>
    <row r="87" spans="1:38" ht="78" customHeight="1">
      <c r="A87" s="169"/>
      <c r="B87" s="169"/>
      <c r="C87" s="121" t="s">
        <v>705</v>
      </c>
      <c r="D87" s="88" t="s">
        <v>699</v>
      </c>
      <c r="E87" s="109" t="s">
        <v>706</v>
      </c>
      <c r="F87" s="88"/>
      <c r="G87" s="91" t="s">
        <v>610</v>
      </c>
      <c r="H87" s="91" t="s">
        <v>63</v>
      </c>
      <c r="I87" s="111" t="s">
        <v>70</v>
      </c>
      <c r="J87" s="111" t="s">
        <v>707</v>
      </c>
      <c r="K87" s="95" t="s">
        <v>708</v>
      </c>
      <c r="L87" s="112"/>
      <c r="M87" s="112" t="s">
        <v>95</v>
      </c>
      <c r="N87" s="95" t="s">
        <v>72</v>
      </c>
      <c r="O87" s="95" t="s">
        <v>70</v>
      </c>
      <c r="P87" s="95" t="s">
        <v>244</v>
      </c>
      <c r="Q87" s="96"/>
      <c r="R87" s="103" t="s">
        <v>72</v>
      </c>
      <c r="S87" s="98" t="s">
        <v>69</v>
      </c>
      <c r="T87" s="103" t="s">
        <v>72</v>
      </c>
      <c r="U87" s="100" t="s">
        <v>69</v>
      </c>
      <c r="V87" s="104" t="s">
        <v>72</v>
      </c>
      <c r="W87" s="102"/>
      <c r="X87" s="103" t="s">
        <v>72</v>
      </c>
      <c r="Y87" s="103" t="s">
        <v>72</v>
      </c>
      <c r="Z87" s="103" t="s">
        <v>72</v>
      </c>
      <c r="AA87" s="103" t="s">
        <v>72</v>
      </c>
      <c r="AB87" s="115" t="s">
        <v>69</v>
      </c>
      <c r="AC87" s="104" t="s">
        <v>72</v>
      </c>
      <c r="AD87" s="105" t="s">
        <v>72</v>
      </c>
      <c r="AE87" s="106"/>
      <c r="AF87" s="166" t="s">
        <v>73</v>
      </c>
      <c r="AG87" s="106"/>
      <c r="AH87" s="114" t="s">
        <v>189</v>
      </c>
      <c r="AI87" s="117" t="s">
        <v>674</v>
      </c>
      <c r="AJ87" s="134"/>
      <c r="AK87" s="59"/>
      <c r="AL87" s="59"/>
    </row>
    <row r="88" spans="1:38" ht="95.25" customHeight="1">
      <c r="A88" s="169"/>
      <c r="B88" s="169"/>
      <c r="C88" s="108" t="s">
        <v>709</v>
      </c>
      <c r="D88" s="88" t="s">
        <v>710</v>
      </c>
      <c r="E88" s="109" t="s">
        <v>711</v>
      </c>
      <c r="F88" s="88"/>
      <c r="G88" s="91" t="s">
        <v>80</v>
      </c>
      <c r="H88" s="91" t="s">
        <v>63</v>
      </c>
      <c r="I88" s="111" t="s">
        <v>70</v>
      </c>
      <c r="J88" s="111" t="s">
        <v>707</v>
      </c>
      <c r="K88" s="95" t="s">
        <v>712</v>
      </c>
      <c r="L88" s="112" t="s">
        <v>713</v>
      </c>
      <c r="M88" s="112" t="s">
        <v>95</v>
      </c>
      <c r="N88" s="95" t="s">
        <v>69</v>
      </c>
      <c r="O88" s="95" t="s">
        <v>64</v>
      </c>
      <c r="P88" s="95" t="s">
        <v>714</v>
      </c>
      <c r="Q88" s="96"/>
      <c r="R88" s="97" t="s">
        <v>69</v>
      </c>
      <c r="S88" s="98" t="s">
        <v>69</v>
      </c>
      <c r="T88" s="103" t="s">
        <v>72</v>
      </c>
      <c r="U88" s="100" t="s">
        <v>69</v>
      </c>
      <c r="V88" s="101" t="s">
        <v>69</v>
      </c>
      <c r="W88" s="102"/>
      <c r="X88" s="97" t="s">
        <v>69</v>
      </c>
      <c r="Y88" s="103" t="s">
        <v>72</v>
      </c>
      <c r="Z88" s="103" t="s">
        <v>72</v>
      </c>
      <c r="AA88" s="103" t="s">
        <v>72</v>
      </c>
      <c r="AB88" s="103" t="s">
        <v>72</v>
      </c>
      <c r="AC88" s="104" t="s">
        <v>72</v>
      </c>
      <c r="AD88" s="105" t="s">
        <v>72</v>
      </c>
      <c r="AE88" s="106"/>
      <c r="AF88" s="167" t="s">
        <v>85</v>
      </c>
      <c r="AG88" s="106"/>
      <c r="AH88" s="114" t="s">
        <v>715</v>
      </c>
      <c r="AI88" s="117" t="s">
        <v>716</v>
      </c>
      <c r="AJ88" s="134"/>
      <c r="AK88" s="59"/>
      <c r="AL88" s="59"/>
    </row>
    <row r="89" spans="1:38" ht="60">
      <c r="A89" s="169" t="s">
        <v>717</v>
      </c>
      <c r="B89" s="169" t="s">
        <v>718</v>
      </c>
      <c r="C89" s="121" t="s">
        <v>719</v>
      </c>
      <c r="D89" s="88" t="s">
        <v>720</v>
      </c>
      <c r="E89" s="109" t="s">
        <v>721</v>
      </c>
      <c r="F89" s="88"/>
      <c r="G89" s="91" t="s">
        <v>63</v>
      </c>
      <c r="H89" s="91" t="s">
        <v>62</v>
      </c>
      <c r="I89" s="111" t="s">
        <v>64</v>
      </c>
      <c r="J89" s="111" t="s">
        <v>722</v>
      </c>
      <c r="K89" s="95" t="s">
        <v>723</v>
      </c>
      <c r="L89" s="112" t="s">
        <v>724</v>
      </c>
      <c r="M89" s="112" t="s">
        <v>95</v>
      </c>
      <c r="N89" s="95" t="s">
        <v>69</v>
      </c>
      <c r="O89" s="95" t="s">
        <v>64</v>
      </c>
      <c r="P89" s="95" t="s">
        <v>725</v>
      </c>
      <c r="Q89" s="96"/>
      <c r="R89" s="97" t="s">
        <v>69</v>
      </c>
      <c r="S89" s="98" t="s">
        <v>69</v>
      </c>
      <c r="T89" s="103" t="s">
        <v>72</v>
      </c>
      <c r="U89" s="100" t="s">
        <v>69</v>
      </c>
      <c r="V89" s="101" t="s">
        <v>69</v>
      </c>
      <c r="W89" s="102"/>
      <c r="X89" s="97" t="s">
        <v>69</v>
      </c>
      <c r="Y89" s="103" t="s">
        <v>72</v>
      </c>
      <c r="Z89" s="103" t="s">
        <v>72</v>
      </c>
      <c r="AA89" s="100" t="s">
        <v>69</v>
      </c>
      <c r="AB89" s="103" t="s">
        <v>72</v>
      </c>
      <c r="AC89" s="104" t="s">
        <v>72</v>
      </c>
      <c r="AD89" s="105" t="s">
        <v>72</v>
      </c>
      <c r="AE89" s="106"/>
      <c r="AF89" s="166" t="s">
        <v>73</v>
      </c>
      <c r="AG89" s="106"/>
      <c r="AH89" s="171" t="s">
        <v>726</v>
      </c>
      <c r="AI89" s="172" t="s">
        <v>727</v>
      </c>
      <c r="AJ89" s="37"/>
      <c r="AK89" s="59"/>
      <c r="AL89" s="59"/>
    </row>
    <row r="90" spans="1:38" ht="45">
      <c r="A90" s="169"/>
      <c r="B90" s="169"/>
      <c r="C90" s="121" t="s">
        <v>728</v>
      </c>
      <c r="D90" s="88" t="s">
        <v>729</v>
      </c>
      <c r="E90" s="109" t="s">
        <v>730</v>
      </c>
      <c r="F90" s="88"/>
      <c r="G90" s="91" t="s">
        <v>63</v>
      </c>
      <c r="H90" s="91" t="s">
        <v>62</v>
      </c>
      <c r="I90" s="111" t="s">
        <v>70</v>
      </c>
      <c r="J90" s="111" t="s">
        <v>731</v>
      </c>
      <c r="K90" s="95" t="s">
        <v>732</v>
      </c>
      <c r="L90" s="112"/>
      <c r="M90" s="112" t="s">
        <v>95</v>
      </c>
      <c r="N90" s="95" t="s">
        <v>69</v>
      </c>
      <c r="O90" s="95" t="s">
        <v>64</v>
      </c>
      <c r="P90" s="95" t="s">
        <v>164</v>
      </c>
      <c r="Q90" s="96"/>
      <c r="R90" s="113" t="s">
        <v>72</v>
      </c>
      <c r="S90" s="98" t="s">
        <v>69</v>
      </c>
      <c r="T90" s="103" t="s">
        <v>72</v>
      </c>
      <c r="U90" s="100" t="s">
        <v>69</v>
      </c>
      <c r="V90" s="101" t="s">
        <v>69</v>
      </c>
      <c r="W90" s="102"/>
      <c r="X90" s="113" t="s">
        <v>72</v>
      </c>
      <c r="Y90" s="103" t="s">
        <v>72</v>
      </c>
      <c r="Z90" s="103" t="s">
        <v>72</v>
      </c>
      <c r="AA90" s="103" t="s">
        <v>72</v>
      </c>
      <c r="AB90" s="103" t="s">
        <v>72</v>
      </c>
      <c r="AC90" s="104" t="s">
        <v>72</v>
      </c>
      <c r="AD90" s="105" t="s">
        <v>72</v>
      </c>
      <c r="AE90" s="106"/>
      <c r="AF90" s="166" t="s">
        <v>73</v>
      </c>
      <c r="AG90" s="106"/>
      <c r="AH90" s="171"/>
      <c r="AI90" s="172"/>
      <c r="AJ90" s="37"/>
      <c r="AK90" s="59"/>
      <c r="AL90" s="59"/>
    </row>
    <row r="91" spans="1:38" ht="75" customHeight="1">
      <c r="A91" s="169"/>
      <c r="B91" s="169"/>
      <c r="C91" s="121" t="s">
        <v>733</v>
      </c>
      <c r="D91" s="88" t="s">
        <v>509</v>
      </c>
      <c r="E91" s="109" t="s">
        <v>734</v>
      </c>
      <c r="F91" s="88"/>
      <c r="G91" s="91" t="s">
        <v>63</v>
      </c>
      <c r="H91" s="91" t="s">
        <v>62</v>
      </c>
      <c r="I91" s="111" t="s">
        <v>70</v>
      </c>
      <c r="J91" s="111" t="s">
        <v>731</v>
      </c>
      <c r="K91" s="95" t="s">
        <v>735</v>
      </c>
      <c r="L91" s="112"/>
      <c r="M91" s="112" t="s">
        <v>95</v>
      </c>
      <c r="N91" s="95" t="s">
        <v>72</v>
      </c>
      <c r="O91" s="95" t="s">
        <v>64</v>
      </c>
      <c r="P91" s="95" t="s">
        <v>505</v>
      </c>
      <c r="Q91" s="96"/>
      <c r="R91" s="113" t="s">
        <v>72</v>
      </c>
      <c r="S91" s="98" t="s">
        <v>69</v>
      </c>
      <c r="T91" s="99" t="s">
        <v>69</v>
      </c>
      <c r="U91" s="103" t="s">
        <v>72</v>
      </c>
      <c r="V91" s="104" t="s">
        <v>72</v>
      </c>
      <c r="W91" s="102"/>
      <c r="X91" s="113" t="s">
        <v>72</v>
      </c>
      <c r="Y91" s="103" t="s">
        <v>72</v>
      </c>
      <c r="Z91" s="103" t="s">
        <v>72</v>
      </c>
      <c r="AA91" s="103" t="s">
        <v>72</v>
      </c>
      <c r="AB91" s="103" t="s">
        <v>72</v>
      </c>
      <c r="AC91" s="104" t="s">
        <v>72</v>
      </c>
      <c r="AD91" s="105" t="s">
        <v>72</v>
      </c>
      <c r="AE91" s="106"/>
      <c r="AF91" s="166" t="s">
        <v>73</v>
      </c>
      <c r="AG91" s="106"/>
      <c r="AH91" s="171"/>
      <c r="AI91" s="172"/>
      <c r="AJ91" s="37"/>
      <c r="AK91" s="59"/>
      <c r="AL91" s="59"/>
    </row>
    <row r="92" spans="1:38" ht="53.25" customHeight="1">
      <c r="A92" s="169"/>
      <c r="B92" s="169" t="s">
        <v>736</v>
      </c>
      <c r="C92" s="121" t="s">
        <v>737</v>
      </c>
      <c r="D92" s="88" t="s">
        <v>509</v>
      </c>
      <c r="E92" s="109" t="s">
        <v>738</v>
      </c>
      <c r="F92" s="88"/>
      <c r="G92" s="91" t="s">
        <v>63</v>
      </c>
      <c r="H92" s="91" t="s">
        <v>62</v>
      </c>
      <c r="I92" s="111" t="s">
        <v>70</v>
      </c>
      <c r="J92" s="111" t="s">
        <v>731</v>
      </c>
      <c r="K92" s="95" t="s">
        <v>739</v>
      </c>
      <c r="L92" s="112"/>
      <c r="M92" s="112" t="s">
        <v>95</v>
      </c>
      <c r="N92" s="95" t="s">
        <v>69</v>
      </c>
      <c r="O92" s="95" t="s">
        <v>64</v>
      </c>
      <c r="P92" s="95" t="s">
        <v>740</v>
      </c>
      <c r="Q92" s="96"/>
      <c r="R92" s="113" t="s">
        <v>72</v>
      </c>
      <c r="S92" s="98" t="s">
        <v>69</v>
      </c>
      <c r="T92" s="103" t="s">
        <v>72</v>
      </c>
      <c r="U92" s="100" t="s">
        <v>69</v>
      </c>
      <c r="V92" s="101" t="s">
        <v>69</v>
      </c>
      <c r="W92" s="102"/>
      <c r="X92" s="113" t="s">
        <v>72</v>
      </c>
      <c r="Y92" s="98" t="s">
        <v>69</v>
      </c>
      <c r="Z92" s="103" t="s">
        <v>72</v>
      </c>
      <c r="AA92" s="103" t="s">
        <v>72</v>
      </c>
      <c r="AB92" s="115" t="s">
        <v>69</v>
      </c>
      <c r="AC92" s="104" t="s">
        <v>72</v>
      </c>
      <c r="AD92" s="105" t="s">
        <v>72</v>
      </c>
      <c r="AE92" s="106"/>
      <c r="AF92" s="166" t="s">
        <v>73</v>
      </c>
      <c r="AG92" s="106"/>
      <c r="AH92" s="114" t="s">
        <v>506</v>
      </c>
      <c r="AI92" s="117" t="s">
        <v>507</v>
      </c>
      <c r="AJ92" s="134"/>
      <c r="AK92" s="59"/>
      <c r="AL92" s="59"/>
    </row>
    <row r="93" spans="1:38" ht="75">
      <c r="A93" s="169"/>
      <c r="B93" s="169"/>
      <c r="C93" s="121" t="s">
        <v>741</v>
      </c>
      <c r="D93" s="88" t="s">
        <v>699</v>
      </c>
      <c r="E93" s="109" t="s">
        <v>742</v>
      </c>
      <c r="F93" s="88"/>
      <c r="G93" s="91" t="s">
        <v>63</v>
      </c>
      <c r="H93" s="91" t="s">
        <v>62</v>
      </c>
      <c r="I93" s="111" t="s">
        <v>70</v>
      </c>
      <c r="J93" s="111" t="s">
        <v>731</v>
      </c>
      <c r="K93" s="95" t="s">
        <v>739</v>
      </c>
      <c r="L93" s="112"/>
      <c r="M93" s="112" t="s">
        <v>95</v>
      </c>
      <c r="N93" s="95" t="s">
        <v>69</v>
      </c>
      <c r="O93" s="95" t="s">
        <v>70</v>
      </c>
      <c r="P93" s="95" t="s">
        <v>137</v>
      </c>
      <c r="Q93" s="96"/>
      <c r="R93" s="113" t="s">
        <v>72</v>
      </c>
      <c r="S93" s="98" t="s">
        <v>69</v>
      </c>
      <c r="T93" s="103" t="s">
        <v>72</v>
      </c>
      <c r="U93" s="100" t="s">
        <v>69</v>
      </c>
      <c r="V93" s="101" t="s">
        <v>69</v>
      </c>
      <c r="W93" s="102"/>
      <c r="X93" s="113" t="s">
        <v>72</v>
      </c>
      <c r="Y93" s="103" t="s">
        <v>72</v>
      </c>
      <c r="Z93" s="103" t="s">
        <v>72</v>
      </c>
      <c r="AA93" s="103" t="s">
        <v>72</v>
      </c>
      <c r="AB93" s="115" t="s">
        <v>69</v>
      </c>
      <c r="AC93" s="104" t="s">
        <v>72</v>
      </c>
      <c r="AD93" s="105" t="s">
        <v>72</v>
      </c>
      <c r="AE93" s="106"/>
      <c r="AF93" s="166" t="s">
        <v>73</v>
      </c>
      <c r="AG93" s="106"/>
      <c r="AH93" s="114" t="s">
        <v>506</v>
      </c>
      <c r="AI93" s="117" t="s">
        <v>507</v>
      </c>
      <c r="AJ93" s="134"/>
      <c r="AK93" s="59"/>
      <c r="AL93" s="59"/>
    </row>
    <row r="94" spans="1:38" ht="75" hidden="1">
      <c r="A94" s="169"/>
      <c r="B94" s="169"/>
      <c r="C94" s="108" t="s">
        <v>743</v>
      </c>
      <c r="D94" s="88" t="s">
        <v>509</v>
      </c>
      <c r="E94" s="109" t="s">
        <v>744</v>
      </c>
      <c r="F94" s="88"/>
      <c r="G94" s="91" t="s">
        <v>62</v>
      </c>
      <c r="H94" s="91" t="s">
        <v>63</v>
      </c>
      <c r="I94" s="92" t="s">
        <v>64</v>
      </c>
      <c r="J94" s="111" t="s">
        <v>745</v>
      </c>
      <c r="K94" s="95" t="s">
        <v>746</v>
      </c>
      <c r="L94" s="112"/>
      <c r="M94" s="112"/>
      <c r="N94" s="95" t="s">
        <v>72</v>
      </c>
      <c r="O94" s="95" t="s">
        <v>64</v>
      </c>
      <c r="P94" s="95" t="s">
        <v>747</v>
      </c>
      <c r="Q94" s="96"/>
      <c r="R94" s="113" t="s">
        <v>72</v>
      </c>
      <c r="S94" s="113" t="s">
        <v>72</v>
      </c>
      <c r="T94" s="113" t="s">
        <v>72</v>
      </c>
      <c r="U94" s="119" t="s">
        <v>69</v>
      </c>
      <c r="V94" s="113" t="s">
        <v>72</v>
      </c>
      <c r="W94" s="102"/>
      <c r="X94" s="97" t="s">
        <v>69</v>
      </c>
      <c r="Y94" s="98" t="s">
        <v>69</v>
      </c>
      <c r="Z94" s="113" t="s">
        <v>72</v>
      </c>
      <c r="AA94" s="113" t="s">
        <v>72</v>
      </c>
      <c r="AB94" s="115" t="s">
        <v>69</v>
      </c>
      <c r="AC94" s="113" t="s">
        <v>72</v>
      </c>
      <c r="AD94" s="105" t="s">
        <v>69</v>
      </c>
      <c r="AE94" s="106"/>
      <c r="AF94" s="106"/>
      <c r="AG94" s="106"/>
      <c r="AH94" s="114" t="s">
        <v>748</v>
      </c>
      <c r="AI94" s="29" t="s">
        <v>749</v>
      </c>
      <c r="AJ94" s="162"/>
      <c r="AK94" s="59"/>
      <c r="AL94" s="59"/>
    </row>
    <row r="95" spans="1:38" ht="95.45" customHeight="1">
      <c r="A95" s="169"/>
      <c r="B95" s="169"/>
      <c r="C95" s="127" t="s">
        <v>750</v>
      </c>
      <c r="D95" s="88" t="s">
        <v>509</v>
      </c>
      <c r="E95" s="109" t="s">
        <v>751</v>
      </c>
      <c r="F95" s="88"/>
      <c r="G95" s="91" t="s">
        <v>80</v>
      </c>
      <c r="H95" s="91" t="s">
        <v>63</v>
      </c>
      <c r="I95" s="111" t="s">
        <v>70</v>
      </c>
      <c r="J95" s="111" t="s">
        <v>752</v>
      </c>
      <c r="K95" s="95" t="s">
        <v>753</v>
      </c>
      <c r="L95" s="112"/>
      <c r="M95" s="112" t="s">
        <v>95</v>
      </c>
      <c r="N95" s="95" t="s">
        <v>72</v>
      </c>
      <c r="O95" s="95" t="s">
        <v>64</v>
      </c>
      <c r="P95" s="95" t="s">
        <v>754</v>
      </c>
      <c r="Q95" s="96"/>
      <c r="R95" s="113" t="s">
        <v>72</v>
      </c>
      <c r="S95" s="113" t="s">
        <v>72</v>
      </c>
      <c r="T95" s="99" t="s">
        <v>69</v>
      </c>
      <c r="U95" s="119" t="s">
        <v>69</v>
      </c>
      <c r="V95" s="113" t="s">
        <v>72</v>
      </c>
      <c r="W95" s="102"/>
      <c r="X95" s="113" t="s">
        <v>72</v>
      </c>
      <c r="Y95" s="113" t="s">
        <v>72</v>
      </c>
      <c r="Z95" s="99" t="s">
        <v>69</v>
      </c>
      <c r="AA95" s="119" t="s">
        <v>69</v>
      </c>
      <c r="AB95" s="113" t="s">
        <v>72</v>
      </c>
      <c r="AC95" s="113" t="s">
        <v>72</v>
      </c>
      <c r="AD95" s="105" t="s">
        <v>72</v>
      </c>
      <c r="AE95" s="106"/>
      <c r="AF95" s="167" t="s">
        <v>85</v>
      </c>
      <c r="AG95" s="106"/>
      <c r="AH95" s="114" t="s">
        <v>755</v>
      </c>
      <c r="AI95" s="117" t="s">
        <v>756</v>
      </c>
      <c r="AJ95" s="134"/>
      <c r="AK95" s="59"/>
      <c r="AL95" s="59"/>
    </row>
    <row r="96" spans="1:38" ht="119.1" customHeight="1">
      <c r="A96" s="170" t="s">
        <v>757</v>
      </c>
      <c r="B96" s="175" t="s">
        <v>758</v>
      </c>
      <c r="C96" s="176"/>
      <c r="D96" s="88" t="s">
        <v>759</v>
      </c>
      <c r="E96" s="109" t="s">
        <v>760</v>
      </c>
      <c r="F96" s="88" t="s">
        <v>761</v>
      </c>
      <c r="G96" s="91" t="s">
        <v>63</v>
      </c>
      <c r="H96" s="91" t="s">
        <v>62</v>
      </c>
      <c r="I96" s="111" t="s">
        <v>70</v>
      </c>
      <c r="J96" s="111" t="s">
        <v>762</v>
      </c>
      <c r="K96" s="95" t="s">
        <v>763</v>
      </c>
      <c r="L96" s="112" t="s">
        <v>764</v>
      </c>
      <c r="M96" s="112" t="s">
        <v>95</v>
      </c>
      <c r="N96" s="95" t="s">
        <v>69</v>
      </c>
      <c r="O96" s="95" t="s">
        <v>70</v>
      </c>
      <c r="P96" s="95" t="s">
        <v>765</v>
      </c>
      <c r="Q96" s="96"/>
      <c r="R96" s="97" t="s">
        <v>69</v>
      </c>
      <c r="S96" s="98" t="s">
        <v>69</v>
      </c>
      <c r="T96" s="103" t="s">
        <v>72</v>
      </c>
      <c r="U96" s="103" t="s">
        <v>72</v>
      </c>
      <c r="V96" s="104" t="s">
        <v>69</v>
      </c>
      <c r="W96" s="102"/>
      <c r="X96" s="97" t="s">
        <v>69</v>
      </c>
      <c r="Y96" s="98" t="s">
        <v>69</v>
      </c>
      <c r="Z96" s="103" t="s">
        <v>72</v>
      </c>
      <c r="AA96" s="103" t="s">
        <v>72</v>
      </c>
      <c r="AB96" s="103" t="s">
        <v>72</v>
      </c>
      <c r="AC96" s="103" t="s">
        <v>72</v>
      </c>
      <c r="AD96" s="105" t="s">
        <v>72</v>
      </c>
      <c r="AE96" s="106"/>
      <c r="AF96" s="166" t="s">
        <v>73</v>
      </c>
      <c r="AG96" s="106"/>
      <c r="AH96" s="114" t="s">
        <v>766</v>
      </c>
      <c r="AI96" s="129" t="s">
        <v>767</v>
      </c>
      <c r="AJ96" s="129"/>
      <c r="AK96" s="59"/>
      <c r="AL96" s="59"/>
    </row>
    <row r="97" spans="1:39" ht="129.94999999999999" customHeight="1">
      <c r="A97" s="173"/>
      <c r="B97" s="177" t="s">
        <v>768</v>
      </c>
      <c r="C97" s="121" t="s">
        <v>769</v>
      </c>
      <c r="D97" s="88" t="s">
        <v>770</v>
      </c>
      <c r="E97" s="88" t="s">
        <v>771</v>
      </c>
      <c r="F97" s="88"/>
      <c r="G97" s="91" t="s">
        <v>63</v>
      </c>
      <c r="H97" s="91" t="s">
        <v>62</v>
      </c>
      <c r="I97" s="111" t="s">
        <v>64</v>
      </c>
      <c r="J97" s="111" t="s">
        <v>511</v>
      </c>
      <c r="K97" s="95" t="s">
        <v>772</v>
      </c>
      <c r="L97" s="112" t="s">
        <v>773</v>
      </c>
      <c r="M97" s="112" t="s">
        <v>68</v>
      </c>
      <c r="N97" s="95" t="s">
        <v>69</v>
      </c>
      <c r="O97" s="95" t="s">
        <v>64</v>
      </c>
      <c r="P97" s="95" t="s">
        <v>774</v>
      </c>
      <c r="Q97" s="96"/>
      <c r="R97" s="97" t="s">
        <v>69</v>
      </c>
      <c r="S97" s="98" t="s">
        <v>69</v>
      </c>
      <c r="T97" s="103" t="s">
        <v>72</v>
      </c>
      <c r="U97" s="100" t="s">
        <v>69</v>
      </c>
      <c r="V97" s="104" t="s">
        <v>72</v>
      </c>
      <c r="W97" s="102"/>
      <c r="X97" s="97" t="s">
        <v>69</v>
      </c>
      <c r="Y97" s="98" t="s">
        <v>69</v>
      </c>
      <c r="Z97" s="103" t="s">
        <v>72</v>
      </c>
      <c r="AA97" s="103" t="s">
        <v>72</v>
      </c>
      <c r="AB97" s="103" t="s">
        <v>72</v>
      </c>
      <c r="AC97" s="104" t="s">
        <v>72</v>
      </c>
      <c r="AD97" s="105" t="s">
        <v>72</v>
      </c>
      <c r="AE97" s="106"/>
      <c r="AF97" s="166" t="s">
        <v>73</v>
      </c>
      <c r="AG97" s="106"/>
      <c r="AH97" s="114" t="s">
        <v>506</v>
      </c>
      <c r="AI97" s="27" t="s">
        <v>775</v>
      </c>
      <c r="AJ97" s="37"/>
      <c r="AK97" s="59"/>
    </row>
    <row r="98" spans="1:39" ht="102" customHeight="1">
      <c r="A98" s="173"/>
      <c r="B98" s="178"/>
      <c r="C98" s="121" t="s">
        <v>776</v>
      </c>
      <c r="D98" s="88" t="s">
        <v>770</v>
      </c>
      <c r="E98" s="88" t="s">
        <v>777</v>
      </c>
      <c r="F98" s="88"/>
      <c r="G98" s="91" t="s">
        <v>63</v>
      </c>
      <c r="H98" s="91" t="s">
        <v>62</v>
      </c>
      <c r="I98" s="111" t="s">
        <v>64</v>
      </c>
      <c r="J98" s="111" t="s">
        <v>511</v>
      </c>
      <c r="K98" s="95" t="s">
        <v>778</v>
      </c>
      <c r="L98" s="112" t="s">
        <v>779</v>
      </c>
      <c r="M98" s="112" t="s">
        <v>68</v>
      </c>
      <c r="N98" s="95" t="s">
        <v>72</v>
      </c>
      <c r="O98" s="95" t="s">
        <v>64</v>
      </c>
      <c r="P98" s="95" t="s">
        <v>780</v>
      </c>
      <c r="Q98" s="96"/>
      <c r="R98" s="97" t="s">
        <v>69</v>
      </c>
      <c r="S98" s="103" t="s">
        <v>72</v>
      </c>
      <c r="T98" s="103" t="s">
        <v>72</v>
      </c>
      <c r="U98" s="100" t="s">
        <v>69</v>
      </c>
      <c r="V98" s="104" t="s">
        <v>72</v>
      </c>
      <c r="W98" s="102"/>
      <c r="X98" s="97" t="s">
        <v>69</v>
      </c>
      <c r="Y98" s="98" t="s">
        <v>69</v>
      </c>
      <c r="Z98" s="103" t="s">
        <v>72</v>
      </c>
      <c r="AA98" s="103" t="s">
        <v>72</v>
      </c>
      <c r="AB98" s="115" t="s">
        <v>69</v>
      </c>
      <c r="AC98" s="104" t="s">
        <v>72</v>
      </c>
      <c r="AD98" s="105" t="s">
        <v>69</v>
      </c>
      <c r="AE98" s="106"/>
      <c r="AF98" s="166" t="s">
        <v>73</v>
      </c>
      <c r="AG98" s="106"/>
      <c r="AH98" s="114" t="s">
        <v>98</v>
      </c>
      <c r="AI98" s="117" t="s">
        <v>228</v>
      </c>
      <c r="AJ98" s="134"/>
      <c r="AK98" s="59"/>
      <c r="AL98" s="59"/>
    </row>
    <row r="99" spans="1:39" ht="75" customHeight="1">
      <c r="A99" s="173"/>
      <c r="B99" s="178"/>
      <c r="C99" s="121" t="s">
        <v>781</v>
      </c>
      <c r="D99" s="88" t="s">
        <v>770</v>
      </c>
      <c r="E99" s="88" t="s">
        <v>782</v>
      </c>
      <c r="F99" s="88"/>
      <c r="G99" s="91" t="s">
        <v>63</v>
      </c>
      <c r="H99" s="91" t="s">
        <v>62</v>
      </c>
      <c r="I99" s="111" t="s">
        <v>64</v>
      </c>
      <c r="J99" s="111" t="s">
        <v>511</v>
      </c>
      <c r="K99" s="95" t="s">
        <v>783</v>
      </c>
      <c r="L99" s="112" t="s">
        <v>779</v>
      </c>
      <c r="M99" s="112" t="s">
        <v>95</v>
      </c>
      <c r="N99" s="95" t="s">
        <v>69</v>
      </c>
      <c r="O99" s="95" t="s">
        <v>70</v>
      </c>
      <c r="P99" s="95" t="s">
        <v>137</v>
      </c>
      <c r="Q99" s="96"/>
      <c r="R99" s="97" t="s">
        <v>69</v>
      </c>
      <c r="S99" s="98" t="s">
        <v>69</v>
      </c>
      <c r="T99" s="99" t="s">
        <v>69</v>
      </c>
      <c r="U99" s="100" t="s">
        <v>69</v>
      </c>
      <c r="V99" s="101" t="s">
        <v>69</v>
      </c>
      <c r="W99" s="102"/>
      <c r="X99" s="97" t="s">
        <v>69</v>
      </c>
      <c r="Y99" s="98" t="s">
        <v>69</v>
      </c>
      <c r="Z99" s="99" t="s">
        <v>69</v>
      </c>
      <c r="AA99" s="119" t="s">
        <v>69</v>
      </c>
      <c r="AB99" s="101" t="s">
        <v>69</v>
      </c>
      <c r="AC99" s="104" t="s">
        <v>72</v>
      </c>
      <c r="AD99" s="105" t="s">
        <v>69</v>
      </c>
      <c r="AE99" s="106"/>
      <c r="AF99" s="166" t="s">
        <v>73</v>
      </c>
      <c r="AG99" s="106"/>
      <c r="AH99" s="114" t="s">
        <v>784</v>
      </c>
      <c r="AI99" s="117" t="s">
        <v>785</v>
      </c>
      <c r="AJ99" s="134"/>
      <c r="AK99" s="59"/>
      <c r="AL99" s="59"/>
    </row>
    <row r="100" spans="1:39" ht="99.6" customHeight="1">
      <c r="A100" s="173"/>
      <c r="B100" s="178"/>
      <c r="C100" s="128" t="s">
        <v>786</v>
      </c>
      <c r="D100" s="88" t="s">
        <v>770</v>
      </c>
      <c r="E100" s="88" t="s">
        <v>787</v>
      </c>
      <c r="F100" s="88"/>
      <c r="G100" s="91" t="s">
        <v>63</v>
      </c>
      <c r="H100" s="91" t="s">
        <v>62</v>
      </c>
      <c r="I100" s="111" t="s">
        <v>64</v>
      </c>
      <c r="J100" s="111" t="s">
        <v>511</v>
      </c>
      <c r="K100" s="95" t="s">
        <v>788</v>
      </c>
      <c r="L100" s="112" t="s">
        <v>789</v>
      </c>
      <c r="M100" s="112" t="s">
        <v>68</v>
      </c>
      <c r="N100" s="95" t="s">
        <v>69</v>
      </c>
      <c r="O100" s="95" t="s">
        <v>64</v>
      </c>
      <c r="P100" s="95" t="s">
        <v>790</v>
      </c>
      <c r="Q100" s="96"/>
      <c r="R100" s="113" t="s">
        <v>72</v>
      </c>
      <c r="S100" s="98" t="s">
        <v>69</v>
      </c>
      <c r="T100" s="99" t="s">
        <v>69</v>
      </c>
      <c r="U100" s="100" t="s">
        <v>69</v>
      </c>
      <c r="V100" s="101" t="s">
        <v>69</v>
      </c>
      <c r="W100" s="102"/>
      <c r="X100" s="113" t="s">
        <v>72</v>
      </c>
      <c r="Y100" s="113" t="s">
        <v>72</v>
      </c>
      <c r="Z100" s="103" t="s">
        <v>72</v>
      </c>
      <c r="AA100" s="103" t="s">
        <v>72</v>
      </c>
      <c r="AB100" s="104" t="s">
        <v>72</v>
      </c>
      <c r="AC100" s="104" t="s">
        <v>72</v>
      </c>
      <c r="AD100" s="105" t="s">
        <v>72</v>
      </c>
      <c r="AE100" s="106"/>
      <c r="AF100" s="166" t="s">
        <v>73</v>
      </c>
      <c r="AG100" s="106"/>
      <c r="AH100" s="114" t="s">
        <v>506</v>
      </c>
      <c r="AI100" s="117" t="s">
        <v>507</v>
      </c>
      <c r="AJ100" s="134"/>
      <c r="AK100" s="59"/>
      <c r="AL100" s="59"/>
    </row>
    <row r="101" spans="1:39" ht="103.5" customHeight="1">
      <c r="A101" s="173"/>
      <c r="B101" s="177" t="s">
        <v>791</v>
      </c>
      <c r="C101" s="108" t="s">
        <v>792</v>
      </c>
      <c r="D101" s="88" t="s">
        <v>793</v>
      </c>
      <c r="E101" s="109" t="s">
        <v>794</v>
      </c>
      <c r="F101" s="88"/>
      <c r="G101" s="91" t="s">
        <v>63</v>
      </c>
      <c r="H101" s="91" t="s">
        <v>62</v>
      </c>
      <c r="I101" s="111" t="s">
        <v>64</v>
      </c>
      <c r="J101" s="111" t="s">
        <v>511</v>
      </c>
      <c r="K101" s="95" t="s">
        <v>795</v>
      </c>
      <c r="L101" s="112" t="s">
        <v>796</v>
      </c>
      <c r="M101" s="112" t="s">
        <v>95</v>
      </c>
      <c r="N101" s="95" t="s">
        <v>69</v>
      </c>
      <c r="O101" s="95" t="s">
        <v>64</v>
      </c>
      <c r="P101" s="95" t="s">
        <v>774</v>
      </c>
      <c r="Q101" s="96"/>
      <c r="R101" s="97" t="s">
        <v>69</v>
      </c>
      <c r="S101" s="98" t="s">
        <v>69</v>
      </c>
      <c r="T101" s="103" t="s">
        <v>72</v>
      </c>
      <c r="U101" s="100" t="s">
        <v>69</v>
      </c>
      <c r="V101" s="104" t="s">
        <v>72</v>
      </c>
      <c r="W101" s="102"/>
      <c r="X101" s="113" t="s">
        <v>72</v>
      </c>
      <c r="Y101" s="98" t="s">
        <v>69</v>
      </c>
      <c r="Z101" s="99" t="s">
        <v>69</v>
      </c>
      <c r="AA101" s="103" t="s">
        <v>72</v>
      </c>
      <c r="AB101" s="103" t="s">
        <v>72</v>
      </c>
      <c r="AC101" s="104" t="s">
        <v>72</v>
      </c>
      <c r="AD101" s="105" t="s">
        <v>72</v>
      </c>
      <c r="AE101" s="106"/>
      <c r="AF101" s="166" t="s">
        <v>73</v>
      </c>
      <c r="AG101" s="106"/>
      <c r="AH101" s="114" t="s">
        <v>513</v>
      </c>
      <c r="AI101" s="27" t="s">
        <v>797</v>
      </c>
      <c r="AJ101" s="37"/>
      <c r="AK101" s="59"/>
      <c r="AL101" s="59"/>
      <c r="AM101" s="59"/>
    </row>
    <row r="102" spans="1:39" ht="95.45" customHeight="1">
      <c r="A102" s="174"/>
      <c r="B102" s="179"/>
      <c r="C102" s="108" t="s">
        <v>798</v>
      </c>
      <c r="D102" s="88" t="s">
        <v>799</v>
      </c>
      <c r="E102" s="109" t="s">
        <v>800</v>
      </c>
      <c r="F102" s="88"/>
      <c r="G102" s="91" t="s">
        <v>63</v>
      </c>
      <c r="H102" s="91" t="s">
        <v>62</v>
      </c>
      <c r="I102" s="111" t="s">
        <v>64</v>
      </c>
      <c r="J102" s="111" t="s">
        <v>511</v>
      </c>
      <c r="K102" s="95" t="s">
        <v>801</v>
      </c>
      <c r="L102" s="112" t="s">
        <v>802</v>
      </c>
      <c r="M102" s="112" t="s">
        <v>95</v>
      </c>
      <c r="N102" s="95" t="s">
        <v>72</v>
      </c>
      <c r="O102" s="95" t="s">
        <v>64</v>
      </c>
      <c r="P102" s="95" t="s">
        <v>780</v>
      </c>
      <c r="Q102" s="90"/>
      <c r="R102" s="97" t="s">
        <v>69</v>
      </c>
      <c r="S102" s="98" t="s">
        <v>69</v>
      </c>
      <c r="T102" s="103" t="s">
        <v>72</v>
      </c>
      <c r="U102" s="103" t="s">
        <v>72</v>
      </c>
      <c r="V102" s="104" t="s">
        <v>72</v>
      </c>
      <c r="W102" s="130"/>
      <c r="X102" s="97" t="s">
        <v>69</v>
      </c>
      <c r="Y102" s="103" t="s">
        <v>72</v>
      </c>
      <c r="Z102" s="103" t="s">
        <v>72</v>
      </c>
      <c r="AA102" s="103" t="s">
        <v>72</v>
      </c>
      <c r="AB102" s="103" t="s">
        <v>72</v>
      </c>
      <c r="AC102" s="104" t="s">
        <v>72</v>
      </c>
      <c r="AD102" s="105" t="s">
        <v>72</v>
      </c>
      <c r="AE102" s="106"/>
      <c r="AF102" s="166" t="s">
        <v>73</v>
      </c>
      <c r="AG102" s="106"/>
      <c r="AH102" s="114" t="s">
        <v>513</v>
      </c>
      <c r="AI102" s="117" t="s">
        <v>803</v>
      </c>
      <c r="AJ102" s="117"/>
      <c r="AK102" s="27"/>
      <c r="AL102" s="59"/>
    </row>
    <row r="103" spans="1:39" ht="149.44999999999999" customHeight="1">
      <c r="A103" s="177" t="s">
        <v>804</v>
      </c>
      <c r="B103" s="177" t="s">
        <v>805</v>
      </c>
      <c r="C103" s="131" t="s">
        <v>806</v>
      </c>
      <c r="D103" s="88" t="s">
        <v>807</v>
      </c>
      <c r="E103" s="109" t="s">
        <v>808</v>
      </c>
      <c r="F103" s="88"/>
      <c r="G103" s="91" t="s">
        <v>62</v>
      </c>
      <c r="H103" s="91" t="s">
        <v>63</v>
      </c>
      <c r="I103" s="111" t="s">
        <v>64</v>
      </c>
      <c r="J103" s="111" t="s">
        <v>809</v>
      </c>
      <c r="K103" s="95" t="s">
        <v>810</v>
      </c>
      <c r="L103" s="112"/>
      <c r="M103" s="112" t="s">
        <v>95</v>
      </c>
      <c r="N103" s="95" t="s">
        <v>69</v>
      </c>
      <c r="O103" s="95" t="s">
        <v>70</v>
      </c>
      <c r="P103" s="95" t="s">
        <v>137</v>
      </c>
      <c r="Q103" s="96"/>
      <c r="R103" s="113" t="s">
        <v>72</v>
      </c>
      <c r="S103" s="98" t="s">
        <v>69</v>
      </c>
      <c r="T103" s="99" t="s">
        <v>69</v>
      </c>
      <c r="U103" s="119" t="s">
        <v>69</v>
      </c>
      <c r="V103" s="113" t="s">
        <v>72</v>
      </c>
      <c r="W103" s="102"/>
      <c r="X103" s="113" t="s">
        <v>72</v>
      </c>
      <c r="Y103" s="98" t="s">
        <v>69</v>
      </c>
      <c r="Z103" s="99" t="s">
        <v>69</v>
      </c>
      <c r="AA103" s="113" t="s">
        <v>72</v>
      </c>
      <c r="AB103" s="113" t="s">
        <v>72</v>
      </c>
      <c r="AC103" s="140" t="s">
        <v>72</v>
      </c>
      <c r="AD103" s="105" t="s">
        <v>72</v>
      </c>
      <c r="AE103" s="106"/>
      <c r="AF103" s="166" t="s">
        <v>73</v>
      </c>
      <c r="AG103" s="106"/>
      <c r="AH103" s="114" t="s">
        <v>811</v>
      </c>
      <c r="AI103" s="29" t="s">
        <v>812</v>
      </c>
      <c r="AJ103" s="162"/>
      <c r="AL103" s="59"/>
      <c r="AM103" s="59"/>
    </row>
    <row r="104" spans="1:39" ht="120.95" customHeight="1">
      <c r="A104" s="178"/>
      <c r="B104" s="178"/>
      <c r="C104" s="131" t="s">
        <v>813</v>
      </c>
      <c r="D104" s="90" t="s">
        <v>607</v>
      </c>
      <c r="E104" s="89" t="s">
        <v>814</v>
      </c>
      <c r="F104" s="90"/>
      <c r="G104" s="91" t="s">
        <v>62</v>
      </c>
      <c r="H104" s="110" t="s">
        <v>63</v>
      </c>
      <c r="I104" s="92" t="s">
        <v>70</v>
      </c>
      <c r="J104" s="92" t="s">
        <v>815</v>
      </c>
      <c r="K104" s="93" t="s">
        <v>816</v>
      </c>
      <c r="L104" s="94"/>
      <c r="M104" s="94" t="s">
        <v>95</v>
      </c>
      <c r="N104" s="95" t="s">
        <v>72</v>
      </c>
      <c r="O104" s="95" t="s">
        <v>70</v>
      </c>
      <c r="P104" s="95" t="s">
        <v>244</v>
      </c>
      <c r="Q104" s="96"/>
      <c r="R104" s="113" t="s">
        <v>72</v>
      </c>
      <c r="S104" s="98" t="s">
        <v>69</v>
      </c>
      <c r="T104" s="99" t="s">
        <v>69</v>
      </c>
      <c r="U104" s="113" t="s">
        <v>72</v>
      </c>
      <c r="V104" s="113" t="s">
        <v>72</v>
      </c>
      <c r="W104" s="102"/>
      <c r="X104" s="113" t="s">
        <v>72</v>
      </c>
      <c r="Y104" s="98" t="s">
        <v>69</v>
      </c>
      <c r="Z104" s="99" t="s">
        <v>69</v>
      </c>
      <c r="AA104" s="119" t="s">
        <v>69</v>
      </c>
      <c r="AB104" s="115" t="s">
        <v>69</v>
      </c>
      <c r="AC104" s="113" t="s">
        <v>72</v>
      </c>
      <c r="AD104" s="105" t="s">
        <v>69</v>
      </c>
      <c r="AE104" s="106"/>
      <c r="AF104" s="166" t="s">
        <v>73</v>
      </c>
      <c r="AG104" s="106"/>
      <c r="AH104" s="107" t="s">
        <v>817</v>
      </c>
      <c r="AI104" s="26" t="s">
        <v>818</v>
      </c>
      <c r="AJ104" s="161"/>
    </row>
    <row r="105" spans="1:39" ht="127.5" customHeight="1">
      <c r="A105" s="178"/>
      <c r="B105" s="178"/>
      <c r="C105" s="131" t="s">
        <v>819</v>
      </c>
      <c r="D105" s="88" t="s">
        <v>807</v>
      </c>
      <c r="E105" s="109" t="s">
        <v>820</v>
      </c>
      <c r="F105" s="88"/>
      <c r="G105" s="91" t="s">
        <v>80</v>
      </c>
      <c r="H105" s="91" t="s">
        <v>80</v>
      </c>
      <c r="I105" s="111" t="s">
        <v>70</v>
      </c>
      <c r="J105" s="111" t="s">
        <v>821</v>
      </c>
      <c r="K105" s="95" t="s">
        <v>822</v>
      </c>
      <c r="L105" s="112"/>
      <c r="M105" s="112" t="s">
        <v>95</v>
      </c>
      <c r="N105" s="95" t="s">
        <v>72</v>
      </c>
      <c r="O105" s="95" t="s">
        <v>70</v>
      </c>
      <c r="P105" s="95" t="s">
        <v>244</v>
      </c>
      <c r="Q105" s="96"/>
      <c r="R105" s="113" t="s">
        <v>72</v>
      </c>
      <c r="S105" s="98" t="s">
        <v>69</v>
      </c>
      <c r="T105" s="99" t="s">
        <v>69</v>
      </c>
      <c r="U105" s="113" t="s">
        <v>72</v>
      </c>
      <c r="V105" s="113" t="s">
        <v>72</v>
      </c>
      <c r="W105" s="102"/>
      <c r="X105" s="113" t="s">
        <v>72</v>
      </c>
      <c r="Y105" s="98" t="s">
        <v>69</v>
      </c>
      <c r="Z105" s="99" t="s">
        <v>69</v>
      </c>
      <c r="AA105" s="113" t="s">
        <v>72</v>
      </c>
      <c r="AB105" s="113" t="s">
        <v>72</v>
      </c>
      <c r="AC105" s="113" t="s">
        <v>72</v>
      </c>
      <c r="AD105" s="105" t="s">
        <v>72</v>
      </c>
      <c r="AE105" s="106"/>
      <c r="AF105" s="167" t="s">
        <v>85</v>
      </c>
      <c r="AG105" s="106"/>
      <c r="AH105" s="114" t="s">
        <v>63</v>
      </c>
      <c r="AI105" s="117" t="s">
        <v>63</v>
      </c>
      <c r="AJ105" s="134"/>
    </row>
    <row r="106" spans="1:39" ht="114.95" customHeight="1">
      <c r="A106" s="178"/>
      <c r="B106" s="179"/>
      <c r="C106" s="128" t="s">
        <v>823</v>
      </c>
      <c r="D106" s="88" t="s">
        <v>770</v>
      </c>
      <c r="E106" s="109" t="s">
        <v>824</v>
      </c>
      <c r="F106" s="88"/>
      <c r="G106" s="91" t="s">
        <v>63</v>
      </c>
      <c r="H106" s="91" t="s">
        <v>62</v>
      </c>
      <c r="I106" s="111" t="s">
        <v>64</v>
      </c>
      <c r="J106" s="111" t="s">
        <v>511</v>
      </c>
      <c r="K106" s="95" t="s">
        <v>825</v>
      </c>
      <c r="L106" s="112" t="s">
        <v>826</v>
      </c>
      <c r="M106" s="112" t="s">
        <v>68</v>
      </c>
      <c r="N106" s="95" t="s">
        <v>69</v>
      </c>
      <c r="O106" s="95" t="s">
        <v>70</v>
      </c>
      <c r="P106" s="95" t="s">
        <v>827</v>
      </c>
      <c r="Q106" s="96"/>
      <c r="R106" s="113" t="s">
        <v>72</v>
      </c>
      <c r="S106" s="113" t="s">
        <v>72</v>
      </c>
      <c r="T106" s="99" t="s">
        <v>69</v>
      </c>
      <c r="U106" s="100" t="s">
        <v>69</v>
      </c>
      <c r="V106" s="101" t="s">
        <v>69</v>
      </c>
      <c r="W106" s="102"/>
      <c r="X106" s="113" t="s">
        <v>72</v>
      </c>
      <c r="Y106" s="113" t="s">
        <v>69</v>
      </c>
      <c r="Z106" s="113" t="s">
        <v>69</v>
      </c>
      <c r="AA106" s="113" t="s">
        <v>72</v>
      </c>
      <c r="AB106" s="113" t="s">
        <v>72</v>
      </c>
      <c r="AC106" s="113" t="s">
        <v>72</v>
      </c>
      <c r="AD106" s="105" t="s">
        <v>72</v>
      </c>
      <c r="AE106" s="106"/>
      <c r="AF106" s="166" t="s">
        <v>73</v>
      </c>
      <c r="AG106" s="106"/>
      <c r="AH106" s="114" t="s">
        <v>828</v>
      </c>
      <c r="AI106" s="117" t="s">
        <v>829</v>
      </c>
      <c r="AJ106" s="134"/>
    </row>
    <row r="107" spans="1:39" ht="102" customHeight="1">
      <c r="A107" s="178"/>
      <c r="B107" s="131" t="s">
        <v>830</v>
      </c>
      <c r="C107" s="131"/>
      <c r="D107" s="88" t="s">
        <v>831</v>
      </c>
      <c r="E107" s="116" t="s">
        <v>832</v>
      </c>
      <c r="F107" s="88"/>
      <c r="G107" s="91" t="s">
        <v>80</v>
      </c>
      <c r="H107" s="91" t="s">
        <v>62</v>
      </c>
      <c r="I107" s="111" t="s">
        <v>64</v>
      </c>
      <c r="J107" s="111" t="s">
        <v>833</v>
      </c>
      <c r="K107" s="95" t="s">
        <v>834</v>
      </c>
      <c r="L107" s="112" t="s">
        <v>835</v>
      </c>
      <c r="M107" s="112" t="s">
        <v>68</v>
      </c>
      <c r="N107" s="95" t="s">
        <v>69</v>
      </c>
      <c r="O107" s="95" t="s">
        <v>64</v>
      </c>
      <c r="P107" s="95" t="s">
        <v>164</v>
      </c>
      <c r="Q107" s="96"/>
      <c r="R107" s="97" t="s">
        <v>69</v>
      </c>
      <c r="S107" s="98" t="s">
        <v>69</v>
      </c>
      <c r="T107" s="99" t="s">
        <v>69</v>
      </c>
      <c r="U107" s="119" t="s">
        <v>69</v>
      </c>
      <c r="V107" s="115" t="s">
        <v>69</v>
      </c>
      <c r="W107" s="102"/>
      <c r="X107" s="97" t="s">
        <v>69</v>
      </c>
      <c r="Y107" s="98" t="s">
        <v>69</v>
      </c>
      <c r="Z107" s="99" t="s">
        <v>69</v>
      </c>
      <c r="AA107" s="119" t="s">
        <v>69</v>
      </c>
      <c r="AB107" s="115" t="s">
        <v>69</v>
      </c>
      <c r="AC107" s="118" t="s">
        <v>69</v>
      </c>
      <c r="AD107" s="105" t="s">
        <v>69</v>
      </c>
      <c r="AE107" s="106"/>
      <c r="AF107" s="167" t="s">
        <v>85</v>
      </c>
      <c r="AG107" s="106"/>
      <c r="AH107" s="114" t="s">
        <v>836</v>
      </c>
      <c r="AI107" s="29" t="s">
        <v>837</v>
      </c>
      <c r="AJ107" s="162"/>
    </row>
    <row r="108" spans="1:39" ht="110.45" customHeight="1">
      <c r="A108" s="178"/>
      <c r="B108" s="170" t="s">
        <v>838</v>
      </c>
      <c r="C108" s="131" t="s">
        <v>114</v>
      </c>
      <c r="D108" s="88" t="s">
        <v>151</v>
      </c>
      <c r="E108" s="116" t="s">
        <v>839</v>
      </c>
      <c r="F108" s="88"/>
      <c r="G108" s="91" t="s">
        <v>80</v>
      </c>
      <c r="H108" s="91" t="s">
        <v>80</v>
      </c>
      <c r="I108" s="111" t="s">
        <v>70</v>
      </c>
      <c r="J108" s="111" t="s">
        <v>395</v>
      </c>
      <c r="K108" s="95"/>
      <c r="L108" s="112" t="s">
        <v>840</v>
      </c>
      <c r="M108" s="112" t="s">
        <v>575</v>
      </c>
      <c r="N108" s="95" t="s">
        <v>72</v>
      </c>
      <c r="O108" s="95" t="s">
        <v>70</v>
      </c>
      <c r="P108" s="95" t="s">
        <v>244</v>
      </c>
      <c r="Q108" s="96"/>
      <c r="R108" s="113" t="s">
        <v>72</v>
      </c>
      <c r="S108" s="98" t="s">
        <v>69</v>
      </c>
      <c r="T108" s="113" t="s">
        <v>72</v>
      </c>
      <c r="U108" s="113" t="s">
        <v>72</v>
      </c>
      <c r="V108" s="113" t="s">
        <v>72</v>
      </c>
      <c r="W108" s="102"/>
      <c r="X108" s="113" t="s">
        <v>72</v>
      </c>
      <c r="Y108" s="113" t="s">
        <v>72</v>
      </c>
      <c r="Z108" s="113" t="s">
        <v>72</v>
      </c>
      <c r="AA108" s="113" t="s">
        <v>72</v>
      </c>
      <c r="AB108" s="113" t="s">
        <v>72</v>
      </c>
      <c r="AC108" s="113" t="s">
        <v>72</v>
      </c>
      <c r="AD108" s="105" t="s">
        <v>72</v>
      </c>
      <c r="AE108" s="106"/>
      <c r="AF108" s="167" t="s">
        <v>85</v>
      </c>
      <c r="AG108" s="106"/>
      <c r="AH108" s="117" t="s">
        <v>63</v>
      </c>
      <c r="AI108" s="117" t="s">
        <v>63</v>
      </c>
      <c r="AJ108" s="134"/>
    </row>
    <row r="109" spans="1:39" ht="107.45" customHeight="1">
      <c r="A109" s="178"/>
      <c r="B109" s="170"/>
      <c r="C109" s="131" t="s">
        <v>62</v>
      </c>
      <c r="D109" s="88" t="s">
        <v>841</v>
      </c>
      <c r="E109" s="116" t="s">
        <v>842</v>
      </c>
      <c r="F109" s="88"/>
      <c r="G109" s="91" t="s">
        <v>80</v>
      </c>
      <c r="H109" s="91" t="s">
        <v>80</v>
      </c>
      <c r="I109" s="111" t="s">
        <v>70</v>
      </c>
      <c r="J109" s="111" t="s">
        <v>395</v>
      </c>
      <c r="K109" s="95" t="s">
        <v>840</v>
      </c>
      <c r="L109" s="112"/>
      <c r="M109" s="112" t="s">
        <v>68</v>
      </c>
      <c r="N109" s="95" t="s">
        <v>72</v>
      </c>
      <c r="O109" s="95" t="s">
        <v>70</v>
      </c>
      <c r="P109" s="95" t="s">
        <v>244</v>
      </c>
      <c r="Q109" s="96"/>
      <c r="R109" s="113" t="s">
        <v>72</v>
      </c>
      <c r="S109" s="98" t="s">
        <v>69</v>
      </c>
      <c r="T109" s="113" t="s">
        <v>72</v>
      </c>
      <c r="U109" s="113" t="s">
        <v>72</v>
      </c>
      <c r="V109" s="113" t="s">
        <v>72</v>
      </c>
      <c r="W109" s="102"/>
      <c r="X109" s="113" t="s">
        <v>72</v>
      </c>
      <c r="Y109" s="113" t="s">
        <v>72</v>
      </c>
      <c r="Z109" s="113" t="s">
        <v>72</v>
      </c>
      <c r="AA109" s="113" t="s">
        <v>72</v>
      </c>
      <c r="AB109" s="113" t="s">
        <v>72</v>
      </c>
      <c r="AC109" s="113" t="s">
        <v>72</v>
      </c>
      <c r="AD109" s="105" t="s">
        <v>72</v>
      </c>
      <c r="AE109" s="106"/>
      <c r="AF109" s="167" t="s">
        <v>85</v>
      </c>
      <c r="AG109" s="106"/>
      <c r="AH109" s="117" t="s">
        <v>63</v>
      </c>
      <c r="AI109" s="117" t="s">
        <v>63</v>
      </c>
      <c r="AJ109" s="134"/>
    </row>
    <row r="110" spans="1:39" ht="117.95" customHeight="1">
      <c r="A110" s="178"/>
      <c r="B110" s="180" t="s">
        <v>843</v>
      </c>
      <c r="C110" s="131" t="s">
        <v>114</v>
      </c>
      <c r="D110" s="88" t="s">
        <v>151</v>
      </c>
      <c r="E110" s="116" t="s">
        <v>844</v>
      </c>
      <c r="F110" s="88"/>
      <c r="G110" s="91" t="s">
        <v>80</v>
      </c>
      <c r="H110" s="91" t="s">
        <v>80</v>
      </c>
      <c r="I110" s="111" t="s">
        <v>70</v>
      </c>
      <c r="J110" s="111" t="s">
        <v>395</v>
      </c>
      <c r="K110" s="95"/>
      <c r="L110" s="112" t="s">
        <v>845</v>
      </c>
      <c r="M110" s="112" t="s">
        <v>575</v>
      </c>
      <c r="N110" s="95" t="s">
        <v>72</v>
      </c>
      <c r="O110" s="95" t="s">
        <v>70</v>
      </c>
      <c r="P110" s="95" t="s">
        <v>244</v>
      </c>
      <c r="Q110" s="96"/>
      <c r="R110" s="113" t="s">
        <v>72</v>
      </c>
      <c r="S110" s="98" t="s">
        <v>69</v>
      </c>
      <c r="T110" s="99" t="s">
        <v>69</v>
      </c>
      <c r="U110" s="113" t="s">
        <v>72</v>
      </c>
      <c r="V110" s="113" t="s">
        <v>72</v>
      </c>
      <c r="W110" s="102"/>
      <c r="X110" s="113" t="s">
        <v>72</v>
      </c>
      <c r="Y110" s="113" t="s">
        <v>72</v>
      </c>
      <c r="Z110" s="113" t="s">
        <v>72</v>
      </c>
      <c r="AA110" s="113" t="s">
        <v>72</v>
      </c>
      <c r="AB110" s="113" t="s">
        <v>72</v>
      </c>
      <c r="AC110" s="113" t="s">
        <v>72</v>
      </c>
      <c r="AD110" s="105" t="s">
        <v>72</v>
      </c>
      <c r="AE110" s="106"/>
      <c r="AF110" s="167" t="s">
        <v>85</v>
      </c>
      <c r="AG110" s="106"/>
      <c r="AH110" s="117" t="s">
        <v>63</v>
      </c>
      <c r="AI110" s="117" t="s">
        <v>63</v>
      </c>
      <c r="AJ110" s="134"/>
    </row>
    <row r="111" spans="1:39" ht="87.95" customHeight="1">
      <c r="A111" s="178"/>
      <c r="B111" s="180"/>
      <c r="C111" s="131" t="s">
        <v>62</v>
      </c>
      <c r="D111" s="88" t="s">
        <v>841</v>
      </c>
      <c r="E111" s="116" t="s">
        <v>846</v>
      </c>
      <c r="F111" s="88"/>
      <c r="G111" s="91" t="s">
        <v>80</v>
      </c>
      <c r="H111" s="91" t="s">
        <v>80</v>
      </c>
      <c r="I111" s="141" t="s">
        <v>70</v>
      </c>
      <c r="J111" s="111" t="s">
        <v>395</v>
      </c>
      <c r="K111" s="112" t="s">
        <v>845</v>
      </c>
      <c r="L111" s="112"/>
      <c r="M111" s="112" t="s">
        <v>68</v>
      </c>
      <c r="N111" s="95" t="s">
        <v>72</v>
      </c>
      <c r="O111" s="95" t="s">
        <v>70</v>
      </c>
      <c r="P111" s="95" t="s">
        <v>244</v>
      </c>
      <c r="Q111" s="96"/>
      <c r="R111" s="113" t="s">
        <v>72</v>
      </c>
      <c r="S111" s="98" t="s">
        <v>69</v>
      </c>
      <c r="T111" s="99" t="s">
        <v>69</v>
      </c>
      <c r="U111" s="113" t="s">
        <v>72</v>
      </c>
      <c r="V111" s="113" t="s">
        <v>72</v>
      </c>
      <c r="W111" s="102"/>
      <c r="X111" s="113" t="s">
        <v>72</v>
      </c>
      <c r="Y111" s="113" t="s">
        <v>72</v>
      </c>
      <c r="Z111" s="113" t="s">
        <v>72</v>
      </c>
      <c r="AA111" s="113" t="s">
        <v>72</v>
      </c>
      <c r="AB111" s="113" t="s">
        <v>72</v>
      </c>
      <c r="AC111" s="113" t="s">
        <v>72</v>
      </c>
      <c r="AD111" s="105" t="s">
        <v>72</v>
      </c>
      <c r="AE111" s="106"/>
      <c r="AF111" s="167" t="s">
        <v>85</v>
      </c>
      <c r="AG111" s="106"/>
      <c r="AH111" s="117" t="s">
        <v>63</v>
      </c>
      <c r="AI111" s="117" t="s">
        <v>63</v>
      </c>
      <c r="AJ111" s="134"/>
    </row>
    <row r="112" spans="1:39" ht="122.1" customHeight="1">
      <c r="A112" s="178"/>
      <c r="B112" s="170" t="s">
        <v>847</v>
      </c>
      <c r="C112" s="131" t="s">
        <v>848</v>
      </c>
      <c r="D112" s="88" t="s">
        <v>849</v>
      </c>
      <c r="E112" s="116" t="s">
        <v>850</v>
      </c>
      <c r="F112" s="88" t="s">
        <v>851</v>
      </c>
      <c r="G112" s="91" t="s">
        <v>62</v>
      </c>
      <c r="H112" s="91" t="s">
        <v>62</v>
      </c>
      <c r="I112" s="111" t="s">
        <v>70</v>
      </c>
      <c r="J112" s="111" t="s">
        <v>852</v>
      </c>
      <c r="K112" s="95" t="s">
        <v>853</v>
      </c>
      <c r="L112" s="112" t="s">
        <v>854</v>
      </c>
      <c r="M112" s="112" t="s">
        <v>95</v>
      </c>
      <c r="N112" s="112" t="s">
        <v>69</v>
      </c>
      <c r="O112" s="112" t="s">
        <v>64</v>
      </c>
      <c r="P112" s="95" t="s">
        <v>164</v>
      </c>
      <c r="Q112" s="96"/>
      <c r="R112" s="113" t="s">
        <v>72</v>
      </c>
      <c r="S112" s="98" t="s">
        <v>69</v>
      </c>
      <c r="T112" s="142" t="s">
        <v>69</v>
      </c>
      <c r="U112" s="113" t="s">
        <v>72</v>
      </c>
      <c r="V112" s="143" t="s">
        <v>69</v>
      </c>
      <c r="W112" s="102"/>
      <c r="X112" s="97" t="s">
        <v>69</v>
      </c>
      <c r="Y112" s="113" t="s">
        <v>72</v>
      </c>
      <c r="Z112" s="113" t="s">
        <v>72</v>
      </c>
      <c r="AA112" s="144" t="s">
        <v>69</v>
      </c>
      <c r="AB112" s="113" t="s">
        <v>72</v>
      </c>
      <c r="AC112" s="113" t="s">
        <v>72</v>
      </c>
      <c r="AD112" s="105" t="s">
        <v>72</v>
      </c>
      <c r="AE112" s="106"/>
      <c r="AF112" s="166" t="s">
        <v>73</v>
      </c>
      <c r="AG112" s="106"/>
      <c r="AH112" s="145" t="s">
        <v>855</v>
      </c>
      <c r="AI112" s="29" t="s">
        <v>856</v>
      </c>
      <c r="AJ112" s="162"/>
      <c r="AK112" s="59"/>
      <c r="AL112" s="59"/>
    </row>
    <row r="113" spans="1:38" ht="135.94999999999999" customHeight="1">
      <c r="A113" s="179"/>
      <c r="B113" s="176"/>
      <c r="C113" s="131" t="s">
        <v>857</v>
      </c>
      <c r="D113" s="88" t="s">
        <v>849</v>
      </c>
      <c r="E113" s="116" t="s">
        <v>858</v>
      </c>
      <c r="F113" s="88" t="s">
        <v>859</v>
      </c>
      <c r="G113" s="91" t="s">
        <v>62</v>
      </c>
      <c r="H113" s="91" t="s">
        <v>62</v>
      </c>
      <c r="I113" s="111" t="s">
        <v>860</v>
      </c>
      <c r="J113" s="111" t="s">
        <v>861</v>
      </c>
      <c r="K113" s="95" t="s">
        <v>862</v>
      </c>
      <c r="L113" s="112" t="s">
        <v>863</v>
      </c>
      <c r="M113" s="112" t="s">
        <v>95</v>
      </c>
      <c r="N113" s="112" t="s">
        <v>72</v>
      </c>
      <c r="O113" s="112" t="s">
        <v>70</v>
      </c>
      <c r="P113" s="95" t="s">
        <v>244</v>
      </c>
      <c r="Q113" s="96"/>
      <c r="R113" s="113" t="s">
        <v>72</v>
      </c>
      <c r="S113" s="113" t="s">
        <v>72</v>
      </c>
      <c r="T113" s="142" t="s">
        <v>69</v>
      </c>
      <c r="U113" s="113" t="s">
        <v>72</v>
      </c>
      <c r="V113" s="143" t="s">
        <v>69</v>
      </c>
      <c r="W113" s="102"/>
      <c r="X113" s="113" t="s">
        <v>72</v>
      </c>
      <c r="Y113" s="113" t="s">
        <v>72</v>
      </c>
      <c r="Z113" s="113" t="s">
        <v>72</v>
      </c>
      <c r="AA113" s="144" t="s">
        <v>864</v>
      </c>
      <c r="AB113" s="113" t="s">
        <v>72</v>
      </c>
      <c r="AC113" s="113" t="s">
        <v>72</v>
      </c>
      <c r="AD113" s="105" t="s">
        <v>72</v>
      </c>
      <c r="AE113" s="106"/>
      <c r="AF113" s="166" t="s">
        <v>73</v>
      </c>
      <c r="AG113" s="106"/>
      <c r="AH113" s="114" t="s">
        <v>865</v>
      </c>
      <c r="AI113" s="29" t="s">
        <v>866</v>
      </c>
      <c r="AJ113" s="162"/>
      <c r="AK113" s="59"/>
      <c r="AL113" s="59"/>
    </row>
    <row r="114" spans="1:38">
      <c r="A114" s="60"/>
      <c r="B114" s="60"/>
      <c r="C114" s="60"/>
      <c r="D114" s="59"/>
      <c r="E114" s="59"/>
      <c r="F114" s="59"/>
      <c r="G114" s="59"/>
      <c r="H114" s="59"/>
      <c r="I114" s="132"/>
      <c r="J114" s="133"/>
      <c r="K114" s="59"/>
      <c r="L114" s="59"/>
      <c r="M114" s="59"/>
      <c r="N114" s="133"/>
      <c r="O114" s="132"/>
      <c r="P114" s="133"/>
      <c r="Q114" s="59"/>
      <c r="R114" s="59"/>
      <c r="S114" s="59"/>
      <c r="T114" s="59"/>
      <c r="U114" s="59"/>
      <c r="V114" s="59"/>
      <c r="W114" s="59"/>
      <c r="X114" s="59"/>
      <c r="Y114" s="59"/>
      <c r="Z114" s="59"/>
      <c r="AA114" s="59"/>
      <c r="AB114" s="59"/>
      <c r="AC114" s="59"/>
      <c r="AD114" s="59"/>
      <c r="AE114" s="59"/>
      <c r="AF114" s="59"/>
      <c r="AG114" s="59"/>
      <c r="AH114" s="59"/>
      <c r="AI114" s="59"/>
      <c r="AJ114" s="59"/>
      <c r="AK114" s="129"/>
      <c r="AL114" s="129"/>
    </row>
    <row r="115" spans="1:38">
      <c r="A115" s="60"/>
      <c r="B115" s="60"/>
      <c r="C115" s="60"/>
      <c r="D115" s="59"/>
      <c r="E115" s="59"/>
      <c r="F115" s="59"/>
      <c r="G115" s="59"/>
      <c r="H115" s="59"/>
      <c r="I115" s="59"/>
      <c r="J115" s="59"/>
      <c r="K115" s="59"/>
      <c r="L115" s="59"/>
      <c r="M115" s="59"/>
      <c r="N115" s="59"/>
      <c r="O115" s="59"/>
      <c r="P115" s="59"/>
      <c r="Q115" s="59"/>
      <c r="R115" s="59"/>
      <c r="S115" s="59"/>
      <c r="T115" s="59"/>
      <c r="U115" s="59"/>
      <c r="V115" s="59"/>
      <c r="W115" s="59"/>
      <c r="X115" s="59"/>
      <c r="Y115" s="59"/>
      <c r="Z115" s="59"/>
      <c r="AA115" s="59"/>
      <c r="AB115" s="59"/>
      <c r="AC115" s="59"/>
      <c r="AD115" s="59"/>
      <c r="AE115" s="59"/>
      <c r="AF115" s="59"/>
      <c r="AG115" s="59"/>
      <c r="AH115" s="59"/>
      <c r="AI115" s="59"/>
      <c r="AJ115" s="59"/>
      <c r="AK115" s="59"/>
      <c r="AL115" s="59"/>
    </row>
    <row r="116" spans="1:38">
      <c r="A116" s="60"/>
      <c r="B116" s="60"/>
      <c r="C116" s="60"/>
      <c r="D116" s="59"/>
      <c r="E116" s="59"/>
      <c r="F116" s="59"/>
      <c r="G116" s="60"/>
      <c r="H116" s="60"/>
      <c r="I116" s="60"/>
      <c r="J116" s="60"/>
      <c r="K116" s="134"/>
      <c r="L116" s="134"/>
      <c r="M116" s="134"/>
      <c r="N116" s="134"/>
      <c r="O116" s="134"/>
      <c r="P116" s="134"/>
      <c r="Q116" s="134"/>
      <c r="R116" s="134"/>
      <c r="S116" s="134"/>
      <c r="T116" s="134"/>
      <c r="U116" s="134"/>
      <c r="V116" s="134"/>
      <c r="W116" s="134"/>
      <c r="X116" s="134"/>
      <c r="Y116" s="134"/>
      <c r="Z116" s="134"/>
      <c r="AA116" s="134"/>
      <c r="AB116" s="134"/>
      <c r="AC116" s="134"/>
      <c r="AD116" s="134"/>
      <c r="AE116" s="134"/>
      <c r="AF116" s="134"/>
      <c r="AG116" s="134"/>
      <c r="AH116" s="134"/>
      <c r="AI116" s="129"/>
      <c r="AJ116" s="129"/>
      <c r="AK116" s="59"/>
      <c r="AL116" s="59"/>
    </row>
    <row r="117" spans="1:38">
      <c r="A117" s="60"/>
      <c r="B117" s="60"/>
      <c r="C117" s="60"/>
      <c r="D117" s="59"/>
      <c r="E117" s="59"/>
      <c r="F117" s="59"/>
      <c r="G117" s="60"/>
      <c r="H117" s="60"/>
      <c r="I117" s="60"/>
      <c r="J117" s="60"/>
      <c r="K117" s="129"/>
      <c r="L117" s="129"/>
      <c r="M117" s="129"/>
      <c r="N117" s="129"/>
      <c r="O117" s="129"/>
      <c r="P117" s="129"/>
      <c r="Q117" s="129"/>
      <c r="R117" s="134"/>
      <c r="S117" s="134"/>
      <c r="T117" s="134"/>
      <c r="U117" s="134"/>
      <c r="V117" s="134"/>
      <c r="W117" s="134"/>
      <c r="X117" s="134"/>
      <c r="Y117" s="134"/>
      <c r="Z117" s="134"/>
      <c r="AA117" s="134"/>
      <c r="AB117" s="134"/>
      <c r="AC117" s="134"/>
      <c r="AD117" s="134"/>
      <c r="AE117" s="134"/>
      <c r="AF117" s="134"/>
      <c r="AG117" s="134"/>
      <c r="AH117" s="134"/>
      <c r="AI117" s="129"/>
      <c r="AJ117" s="129"/>
      <c r="AK117" s="59"/>
      <c r="AL117" s="59"/>
    </row>
    <row r="118" spans="1:38">
      <c r="A118" s="60"/>
      <c r="B118" s="60"/>
      <c r="C118" s="60"/>
      <c r="D118" s="59"/>
      <c r="E118" s="59"/>
      <c r="F118" s="59"/>
      <c r="G118" s="135"/>
      <c r="H118" s="135"/>
      <c r="I118" s="135"/>
      <c r="J118" s="135"/>
      <c r="K118" s="129"/>
      <c r="L118" s="129"/>
      <c r="M118" s="129"/>
      <c r="N118" s="129"/>
      <c r="O118" s="129"/>
      <c r="P118" s="129"/>
      <c r="Q118" s="129"/>
      <c r="R118" s="134"/>
      <c r="S118" s="134"/>
      <c r="T118" s="134"/>
      <c r="U118" s="134"/>
      <c r="V118" s="134"/>
      <c r="W118" s="134"/>
      <c r="X118" s="134"/>
      <c r="Y118" s="134"/>
      <c r="Z118" s="134"/>
      <c r="AA118" s="134"/>
      <c r="AB118" s="134"/>
      <c r="AC118" s="134"/>
      <c r="AD118" s="134"/>
      <c r="AE118" s="134"/>
      <c r="AF118" s="134"/>
      <c r="AG118" s="134"/>
      <c r="AH118" s="134"/>
      <c r="AI118" s="129"/>
      <c r="AJ118" s="129"/>
      <c r="AK118" s="59"/>
      <c r="AL118" s="59"/>
    </row>
    <row r="119" spans="1:38">
      <c r="A119" s="60"/>
      <c r="B119" s="60"/>
      <c r="C119" s="60"/>
      <c r="D119" s="136"/>
      <c r="E119" s="136"/>
      <c r="F119" s="37"/>
      <c r="G119" s="135"/>
      <c r="H119" s="135"/>
      <c r="I119" s="135"/>
      <c r="J119" s="135"/>
      <c r="K119" s="129"/>
      <c r="L119" s="129"/>
      <c r="M119" s="129"/>
      <c r="N119" s="129"/>
      <c r="O119" s="129"/>
      <c r="P119" s="129"/>
      <c r="Q119" s="129"/>
      <c r="R119" s="129"/>
      <c r="S119" s="129"/>
      <c r="T119" s="129"/>
      <c r="U119" s="129"/>
      <c r="V119" s="129"/>
      <c r="W119" s="129"/>
      <c r="X119" s="129"/>
      <c r="Y119" s="129"/>
      <c r="Z119" s="129"/>
      <c r="AA119" s="129"/>
      <c r="AB119" s="129"/>
      <c r="AC119" s="129"/>
      <c r="AD119" s="129"/>
      <c r="AE119" s="129"/>
      <c r="AF119" s="129"/>
      <c r="AG119" s="129"/>
      <c r="AH119" s="134"/>
      <c r="AI119" s="129"/>
      <c r="AJ119" s="129"/>
      <c r="AK119" s="59"/>
      <c r="AL119" s="59"/>
    </row>
    <row r="120" spans="1:38">
      <c r="A120" s="60"/>
      <c r="B120" s="60"/>
      <c r="C120" s="60"/>
      <c r="D120" s="60"/>
      <c r="E120" s="60"/>
      <c r="F120" s="136"/>
      <c r="G120" s="135"/>
      <c r="H120" s="135"/>
      <c r="I120" s="135"/>
      <c r="J120" s="135"/>
      <c r="K120" s="129"/>
      <c r="L120" s="129"/>
      <c r="M120" s="129"/>
      <c r="N120" s="129"/>
      <c r="O120" s="129"/>
      <c r="P120" s="129"/>
      <c r="Q120" s="129"/>
      <c r="R120" s="129"/>
      <c r="S120" s="129"/>
      <c r="T120" s="129"/>
      <c r="U120" s="129"/>
      <c r="V120" s="129"/>
      <c r="W120" s="129"/>
      <c r="X120" s="129"/>
      <c r="Y120" s="129"/>
      <c r="Z120" s="129"/>
      <c r="AA120" s="129"/>
      <c r="AB120" s="129"/>
      <c r="AC120" s="129"/>
      <c r="AD120" s="129"/>
      <c r="AE120" s="129"/>
      <c r="AF120" s="129"/>
      <c r="AG120" s="129"/>
      <c r="AH120" s="134"/>
      <c r="AI120" s="129"/>
      <c r="AJ120" s="129"/>
      <c r="AK120" s="59"/>
      <c r="AL120" s="59"/>
    </row>
    <row r="121" spans="1:38">
      <c r="A121" s="60"/>
      <c r="B121" s="60"/>
      <c r="C121" s="60"/>
      <c r="D121" s="60"/>
      <c r="E121" s="60"/>
      <c r="F121" s="136"/>
      <c r="G121" s="135"/>
      <c r="H121" s="135"/>
      <c r="I121" s="135"/>
      <c r="J121" s="135"/>
      <c r="K121" s="129"/>
      <c r="L121" s="129"/>
      <c r="M121" s="129"/>
      <c r="N121" s="129"/>
      <c r="O121" s="129"/>
      <c r="P121" s="129"/>
      <c r="Q121" s="129"/>
      <c r="R121" s="129"/>
      <c r="S121" s="129"/>
      <c r="T121" s="129"/>
      <c r="U121" s="129"/>
      <c r="V121" s="129"/>
      <c r="W121" s="129"/>
      <c r="X121" s="129"/>
      <c r="Y121" s="129"/>
      <c r="Z121" s="129"/>
      <c r="AA121" s="129"/>
      <c r="AB121" s="129"/>
      <c r="AC121" s="129"/>
      <c r="AD121" s="129"/>
      <c r="AE121" s="129"/>
      <c r="AF121" s="129"/>
      <c r="AG121" s="129"/>
      <c r="AH121" s="134"/>
      <c r="AI121" s="129"/>
      <c r="AJ121" s="129"/>
      <c r="AK121" s="59"/>
      <c r="AL121" s="59"/>
    </row>
    <row r="122" spans="1:38">
      <c r="A122" s="60"/>
      <c r="B122" s="60"/>
      <c r="C122" s="60"/>
      <c r="D122" s="60"/>
      <c r="E122" s="60"/>
      <c r="F122" s="136"/>
      <c r="G122" s="135"/>
      <c r="H122" s="135"/>
      <c r="I122" s="135"/>
      <c r="J122" s="135"/>
      <c r="K122" s="129"/>
      <c r="L122" s="129"/>
      <c r="M122" s="129"/>
      <c r="N122" s="129"/>
      <c r="O122" s="129"/>
      <c r="P122" s="129"/>
      <c r="Q122" s="129"/>
      <c r="R122" s="129"/>
      <c r="S122" s="129"/>
      <c r="T122" s="129"/>
      <c r="U122" s="129"/>
      <c r="V122" s="129"/>
      <c r="W122" s="129"/>
      <c r="X122" s="129"/>
      <c r="Y122" s="129"/>
      <c r="Z122" s="129"/>
      <c r="AA122" s="129"/>
      <c r="AB122" s="129"/>
      <c r="AC122" s="129"/>
      <c r="AD122" s="129"/>
      <c r="AE122" s="129"/>
      <c r="AF122" s="129"/>
      <c r="AG122" s="129"/>
      <c r="AH122" s="134"/>
      <c r="AI122" s="129"/>
      <c r="AJ122" s="129"/>
      <c r="AK122" s="59"/>
      <c r="AL122" s="59"/>
    </row>
    <row r="123" spans="1:38">
      <c r="A123" s="60"/>
      <c r="B123" s="60"/>
      <c r="C123" s="60"/>
      <c r="D123" s="59"/>
      <c r="E123" s="59"/>
      <c r="F123" s="59"/>
      <c r="G123" s="59"/>
      <c r="H123" s="59"/>
      <c r="I123" s="59"/>
      <c r="J123" s="59"/>
      <c r="K123" s="59"/>
      <c r="L123" s="59"/>
      <c r="M123" s="59"/>
      <c r="N123" s="59"/>
      <c r="O123" s="59"/>
      <c r="P123" s="59"/>
      <c r="Q123" s="59"/>
      <c r="R123" s="59"/>
      <c r="S123" s="59"/>
      <c r="T123" s="59"/>
      <c r="U123" s="59"/>
      <c r="V123" s="59"/>
      <c r="W123" s="59"/>
      <c r="X123" s="59"/>
      <c r="Y123" s="59"/>
      <c r="Z123" s="59"/>
      <c r="AA123" s="59"/>
      <c r="AB123" s="59"/>
      <c r="AC123" s="59"/>
      <c r="AD123" s="59"/>
      <c r="AE123" s="59"/>
      <c r="AF123" s="59"/>
      <c r="AG123" s="59"/>
      <c r="AH123" s="59"/>
      <c r="AI123" s="59"/>
      <c r="AJ123" s="59"/>
      <c r="AK123" s="59"/>
      <c r="AL123" s="59"/>
    </row>
    <row r="124" spans="1:38">
      <c r="A124" s="60"/>
      <c r="B124" s="60"/>
      <c r="C124" s="60"/>
      <c r="D124" s="59"/>
      <c r="E124" s="59"/>
      <c r="F124" s="59"/>
      <c r="G124" s="59"/>
      <c r="H124" s="59"/>
      <c r="I124" s="59"/>
      <c r="J124" s="59"/>
      <c r="K124" s="59"/>
      <c r="L124" s="59"/>
      <c r="M124" s="59"/>
      <c r="N124" s="59"/>
      <c r="O124" s="59"/>
      <c r="P124" s="59"/>
      <c r="Q124" s="59"/>
      <c r="R124" s="59"/>
      <c r="S124" s="59"/>
      <c r="T124" s="59"/>
      <c r="U124" s="59"/>
      <c r="V124" s="59"/>
      <c r="W124" s="59"/>
      <c r="X124" s="59"/>
      <c r="Y124" s="59"/>
      <c r="Z124" s="59"/>
      <c r="AA124" s="59"/>
      <c r="AB124" s="59"/>
      <c r="AC124" s="59"/>
      <c r="AD124" s="59"/>
      <c r="AE124" s="59"/>
      <c r="AF124" s="59"/>
      <c r="AG124" s="59"/>
      <c r="AH124" s="59"/>
      <c r="AI124" s="59"/>
      <c r="AJ124" s="59"/>
      <c r="AK124" s="59"/>
      <c r="AL124" s="59"/>
    </row>
    <row r="125" spans="1:38">
      <c r="A125" s="60"/>
      <c r="B125" s="60"/>
      <c r="C125" s="60"/>
      <c r="D125" s="59"/>
      <c r="E125" s="59"/>
      <c r="F125" s="59"/>
      <c r="G125" s="59"/>
      <c r="H125" s="59"/>
      <c r="I125" s="59"/>
      <c r="J125" s="59"/>
      <c r="K125" s="59"/>
      <c r="L125" s="59"/>
      <c r="M125" s="59"/>
      <c r="N125" s="59"/>
      <c r="O125" s="59"/>
      <c r="P125" s="59"/>
      <c r="Q125" s="59"/>
      <c r="R125" s="59"/>
      <c r="S125" s="59"/>
      <c r="T125" s="59"/>
      <c r="U125" s="59"/>
      <c r="V125" s="59"/>
      <c r="W125" s="59"/>
      <c r="X125" s="59"/>
      <c r="Y125" s="59"/>
      <c r="Z125" s="59"/>
      <c r="AA125" s="59"/>
      <c r="AB125" s="59"/>
      <c r="AC125" s="59"/>
      <c r="AD125" s="59"/>
      <c r="AE125" s="59"/>
      <c r="AF125" s="59"/>
      <c r="AG125" s="59"/>
      <c r="AH125" s="59"/>
      <c r="AI125" s="59"/>
      <c r="AJ125" s="59"/>
      <c r="AK125" s="59"/>
      <c r="AL125" s="59"/>
    </row>
    <row r="126" spans="1:38">
      <c r="A126" s="60"/>
      <c r="B126" s="60"/>
      <c r="C126" s="60"/>
      <c r="D126" s="59"/>
      <c r="E126" s="59"/>
      <c r="F126" s="59"/>
      <c r="G126" s="59"/>
      <c r="H126" s="59"/>
      <c r="I126" s="59"/>
      <c r="J126" s="59"/>
      <c r="K126" s="59"/>
      <c r="L126" s="59"/>
      <c r="M126" s="59"/>
      <c r="N126" s="59"/>
      <c r="O126" s="59"/>
      <c r="P126" s="59"/>
      <c r="Q126" s="59"/>
      <c r="R126" s="59"/>
      <c r="S126" s="59"/>
      <c r="T126" s="59"/>
      <c r="U126" s="59"/>
      <c r="V126" s="59"/>
      <c r="W126" s="59"/>
      <c r="X126" s="59"/>
      <c r="Y126" s="59"/>
      <c r="Z126" s="59"/>
      <c r="AA126" s="59"/>
      <c r="AB126" s="59"/>
      <c r="AC126" s="59"/>
      <c r="AD126" s="59"/>
      <c r="AE126" s="59"/>
      <c r="AF126" s="59"/>
      <c r="AG126" s="59"/>
      <c r="AH126" s="59"/>
      <c r="AI126" s="59"/>
      <c r="AJ126" s="59"/>
      <c r="AK126" s="59"/>
      <c r="AL126" s="59"/>
    </row>
    <row r="127" spans="1:38">
      <c r="A127" s="60"/>
      <c r="B127" s="60"/>
      <c r="C127" s="60"/>
      <c r="D127" s="59"/>
      <c r="E127" s="59"/>
      <c r="F127" s="59"/>
      <c r="G127" s="59"/>
      <c r="H127" s="59"/>
      <c r="I127" s="59"/>
      <c r="J127" s="59"/>
      <c r="K127" s="59"/>
      <c r="L127" s="59"/>
      <c r="M127" s="59"/>
      <c r="N127" s="59"/>
      <c r="O127" s="59"/>
      <c r="P127" s="59"/>
      <c r="Q127" s="59"/>
      <c r="R127" s="59"/>
      <c r="S127" s="59"/>
      <c r="T127" s="59"/>
      <c r="U127" s="59"/>
      <c r="V127" s="59"/>
      <c r="W127" s="59"/>
      <c r="X127" s="59"/>
      <c r="Y127" s="59"/>
      <c r="Z127" s="59"/>
      <c r="AA127" s="59"/>
      <c r="AB127" s="59"/>
      <c r="AC127" s="59"/>
      <c r="AD127" s="59"/>
      <c r="AE127" s="59"/>
      <c r="AF127" s="59"/>
      <c r="AG127" s="59"/>
      <c r="AH127" s="59"/>
      <c r="AI127" s="59"/>
      <c r="AJ127" s="59"/>
      <c r="AK127" s="59"/>
      <c r="AL127" s="59"/>
    </row>
    <row r="128" spans="1:38">
      <c r="A128" s="60"/>
      <c r="B128" s="60"/>
      <c r="C128" s="60"/>
      <c r="D128" s="59"/>
      <c r="E128" s="59"/>
      <c r="F128" s="59"/>
      <c r="G128" s="59"/>
      <c r="H128" s="59"/>
      <c r="I128" s="59"/>
      <c r="J128" s="59"/>
      <c r="K128" s="59"/>
      <c r="L128" s="59"/>
      <c r="M128" s="59"/>
      <c r="N128" s="59"/>
      <c r="O128" s="59"/>
      <c r="P128" s="59"/>
      <c r="Q128" s="59"/>
      <c r="R128" s="59"/>
      <c r="S128" s="59"/>
      <c r="T128" s="59"/>
      <c r="U128" s="59"/>
      <c r="V128" s="59"/>
      <c r="W128" s="59"/>
      <c r="X128" s="59"/>
      <c r="Y128" s="59"/>
      <c r="Z128" s="59"/>
      <c r="AA128" s="59"/>
      <c r="AB128" s="59"/>
      <c r="AC128" s="59"/>
      <c r="AD128" s="59"/>
      <c r="AE128" s="59"/>
      <c r="AF128" s="59"/>
      <c r="AG128" s="59"/>
      <c r="AH128" s="59"/>
      <c r="AI128" s="59"/>
      <c r="AJ128" s="59"/>
      <c r="AK128" s="59"/>
      <c r="AL128" s="59"/>
    </row>
    <row r="129" spans="1:38">
      <c r="A129" s="60"/>
      <c r="B129" s="60"/>
      <c r="C129" s="60"/>
      <c r="D129" s="59"/>
      <c r="E129" s="59"/>
      <c r="F129" s="59"/>
      <c r="G129" s="59"/>
      <c r="H129" s="59"/>
      <c r="I129" s="59"/>
      <c r="J129" s="59"/>
      <c r="K129" s="129"/>
      <c r="L129" s="129"/>
      <c r="M129" s="129"/>
      <c r="N129" s="129"/>
      <c r="O129" s="129"/>
      <c r="P129" s="129"/>
      <c r="Q129" s="129"/>
      <c r="R129" s="59"/>
      <c r="S129" s="59"/>
      <c r="T129" s="59"/>
      <c r="U129" s="59"/>
      <c r="V129" s="59"/>
      <c r="W129" s="59"/>
      <c r="X129" s="59"/>
      <c r="Y129" s="59"/>
      <c r="Z129" s="59"/>
      <c r="AA129" s="59"/>
      <c r="AB129" s="59"/>
      <c r="AC129" s="59"/>
      <c r="AD129" s="59"/>
      <c r="AE129" s="59"/>
      <c r="AF129" s="59"/>
      <c r="AG129" s="59"/>
      <c r="AH129" s="59"/>
      <c r="AI129" s="59"/>
      <c r="AJ129" s="59"/>
      <c r="AK129" s="59"/>
      <c r="AL129" s="59"/>
    </row>
    <row r="130" spans="1:38">
      <c r="A130" s="60"/>
      <c r="B130" s="60"/>
      <c r="C130" s="60"/>
      <c r="D130" s="59"/>
      <c r="E130" s="59"/>
      <c r="F130" s="59"/>
      <c r="G130" s="59"/>
      <c r="H130" s="59"/>
      <c r="I130" s="59"/>
      <c r="J130" s="59"/>
      <c r="K130" s="129"/>
      <c r="L130" s="129"/>
      <c r="M130" s="129"/>
      <c r="N130" s="129"/>
      <c r="O130" s="129"/>
      <c r="P130" s="129"/>
      <c r="Q130" s="129"/>
      <c r="R130" s="59"/>
      <c r="S130" s="59"/>
      <c r="T130" s="59"/>
      <c r="U130" s="59"/>
      <c r="V130" s="59"/>
      <c r="W130" s="59"/>
      <c r="X130" s="59"/>
      <c r="Y130" s="59"/>
      <c r="Z130" s="59"/>
      <c r="AA130" s="59"/>
      <c r="AB130" s="59"/>
      <c r="AC130" s="59"/>
      <c r="AD130" s="59"/>
      <c r="AE130" s="59"/>
      <c r="AF130" s="59"/>
      <c r="AG130" s="59"/>
      <c r="AH130" s="59"/>
      <c r="AI130" s="59"/>
      <c r="AJ130" s="59"/>
      <c r="AK130" s="59"/>
      <c r="AL130" s="59"/>
    </row>
    <row r="131" spans="1:38">
      <c r="A131" s="59"/>
      <c r="B131" s="60"/>
      <c r="C131" s="60"/>
      <c r="D131" s="59"/>
      <c r="E131" s="59"/>
      <c r="F131" s="59"/>
      <c r="G131" s="59"/>
      <c r="H131" s="59"/>
      <c r="I131" s="59"/>
      <c r="J131" s="59"/>
      <c r="K131" s="129"/>
      <c r="L131" s="129"/>
      <c r="M131" s="129"/>
      <c r="N131" s="129"/>
      <c r="O131" s="129"/>
      <c r="P131" s="129"/>
      <c r="Q131" s="129"/>
      <c r="R131" s="59"/>
      <c r="S131" s="59"/>
      <c r="T131" s="59"/>
      <c r="U131" s="59"/>
      <c r="V131" s="59"/>
      <c r="W131" s="59"/>
      <c r="X131" s="59"/>
      <c r="Y131" s="59"/>
      <c r="Z131" s="59"/>
      <c r="AA131" s="59"/>
      <c r="AB131" s="59"/>
      <c r="AC131" s="59"/>
      <c r="AD131" s="59"/>
      <c r="AE131" s="59"/>
      <c r="AF131" s="59"/>
      <c r="AG131" s="59"/>
      <c r="AH131" s="59"/>
      <c r="AI131" s="59"/>
      <c r="AJ131" s="59"/>
      <c r="AK131" s="59"/>
      <c r="AL131" s="59"/>
    </row>
    <row r="132" spans="1:38">
      <c r="A132" s="59"/>
      <c r="B132" s="60"/>
      <c r="C132" s="60"/>
      <c r="D132" s="59"/>
      <c r="E132" s="59"/>
      <c r="F132" s="59"/>
      <c r="G132" s="59"/>
      <c r="H132" s="59"/>
      <c r="I132" s="59"/>
      <c r="J132" s="59"/>
      <c r="K132" s="129"/>
      <c r="L132" s="129"/>
      <c r="M132" s="129"/>
      <c r="N132" s="129"/>
      <c r="O132" s="129"/>
      <c r="P132" s="129"/>
      <c r="Q132" s="129"/>
      <c r="R132" s="59"/>
      <c r="S132" s="59"/>
      <c r="T132" s="59"/>
      <c r="U132" s="59"/>
      <c r="V132" s="59"/>
      <c r="W132" s="59"/>
      <c r="X132" s="59"/>
      <c r="Y132" s="59"/>
      <c r="Z132" s="59"/>
      <c r="AA132" s="59"/>
      <c r="AB132" s="59"/>
      <c r="AC132" s="59"/>
      <c r="AD132" s="59"/>
      <c r="AE132" s="59"/>
      <c r="AF132" s="59"/>
      <c r="AG132" s="59"/>
      <c r="AH132" s="59"/>
      <c r="AI132" s="59"/>
      <c r="AJ132" s="59"/>
      <c r="AK132" s="59"/>
      <c r="AL132" s="59"/>
    </row>
    <row r="133" spans="1:38">
      <c r="A133" s="59"/>
      <c r="B133" s="60"/>
      <c r="C133" s="60"/>
      <c r="D133" s="59"/>
      <c r="E133" s="59"/>
      <c r="F133" s="59"/>
      <c r="G133" s="59"/>
      <c r="H133" s="59"/>
      <c r="I133" s="59"/>
      <c r="J133" s="59"/>
      <c r="K133" s="129"/>
      <c r="L133" s="129"/>
      <c r="M133" s="129"/>
      <c r="N133" s="129"/>
      <c r="O133" s="129"/>
      <c r="P133" s="129"/>
      <c r="Q133" s="129"/>
      <c r="R133" s="59"/>
      <c r="S133" s="59"/>
      <c r="T133" s="59"/>
      <c r="U133" s="59"/>
      <c r="V133" s="59"/>
      <c r="W133" s="59"/>
      <c r="X133" s="59"/>
      <c r="Y133" s="59"/>
      <c r="Z133" s="59"/>
      <c r="AA133" s="59"/>
      <c r="AB133" s="59"/>
      <c r="AC133" s="59"/>
      <c r="AD133" s="59"/>
      <c r="AE133" s="59"/>
      <c r="AF133" s="59"/>
      <c r="AG133" s="59"/>
      <c r="AH133" s="59"/>
      <c r="AI133" s="59"/>
      <c r="AJ133" s="59"/>
      <c r="AK133" s="59"/>
      <c r="AL133" s="59"/>
    </row>
    <row r="134" spans="1:38">
      <c r="A134" s="59"/>
      <c r="B134" s="60"/>
      <c r="C134" s="60"/>
      <c r="D134" s="59"/>
      <c r="E134" s="59"/>
      <c r="F134" s="59"/>
      <c r="G134" s="59"/>
      <c r="H134" s="59"/>
      <c r="I134" s="59"/>
      <c r="J134" s="59"/>
      <c r="K134" s="59"/>
      <c r="L134" s="59"/>
      <c r="M134" s="59"/>
      <c r="N134" s="59"/>
      <c r="O134" s="59"/>
      <c r="P134" s="59"/>
      <c r="Q134" s="59"/>
      <c r="R134" s="59"/>
      <c r="S134" s="59"/>
      <c r="T134" s="59"/>
      <c r="U134" s="59"/>
      <c r="V134" s="59"/>
      <c r="W134" s="59"/>
      <c r="X134" s="59"/>
      <c r="Y134" s="59"/>
      <c r="Z134" s="59"/>
      <c r="AA134" s="59"/>
      <c r="AB134" s="59"/>
      <c r="AC134" s="59"/>
      <c r="AD134" s="59"/>
      <c r="AE134" s="59"/>
      <c r="AF134" s="59"/>
      <c r="AG134" s="59"/>
      <c r="AH134" s="59"/>
      <c r="AI134" s="59"/>
      <c r="AJ134" s="59"/>
      <c r="AK134" s="59"/>
      <c r="AL134" s="59"/>
    </row>
    <row r="135" spans="1:38">
      <c r="B135" s="60"/>
      <c r="C135" s="60"/>
      <c r="D135" s="59"/>
      <c r="E135" s="59"/>
      <c r="F135" s="59"/>
      <c r="G135" s="59"/>
      <c r="H135" s="59"/>
      <c r="I135" s="59"/>
      <c r="J135" s="59"/>
      <c r="K135" s="59"/>
      <c r="L135" s="59"/>
      <c r="M135" s="59"/>
      <c r="N135" s="59"/>
      <c r="O135" s="59"/>
      <c r="P135" s="59"/>
      <c r="Q135" s="59"/>
      <c r="R135" s="59"/>
      <c r="S135" s="59"/>
      <c r="T135" s="59"/>
      <c r="U135" s="59"/>
      <c r="V135" s="59"/>
      <c r="W135" s="59"/>
      <c r="X135" s="59"/>
      <c r="Y135" s="59"/>
      <c r="Z135" s="59"/>
      <c r="AA135" s="59"/>
      <c r="AB135" s="59"/>
      <c r="AC135" s="59"/>
      <c r="AD135" s="59"/>
      <c r="AE135" s="59"/>
      <c r="AF135" s="59"/>
      <c r="AG135" s="59"/>
      <c r="AH135" s="59"/>
      <c r="AI135" s="59"/>
      <c r="AJ135" s="59"/>
      <c r="AK135" s="59"/>
      <c r="AL135" s="59"/>
    </row>
    <row r="136" spans="1:38">
      <c r="B136" s="60"/>
      <c r="C136" s="60"/>
      <c r="D136" s="59"/>
      <c r="E136" s="59"/>
      <c r="F136" s="59"/>
      <c r="G136" s="59"/>
      <c r="H136" s="59"/>
      <c r="I136" s="59"/>
      <c r="J136" s="59"/>
      <c r="K136" s="59"/>
      <c r="L136" s="59"/>
      <c r="M136" s="59"/>
      <c r="N136" s="59"/>
      <c r="O136" s="59"/>
      <c r="P136" s="59"/>
      <c r="Q136" s="59"/>
      <c r="R136" s="59"/>
      <c r="S136" s="59"/>
      <c r="T136" s="59"/>
      <c r="U136" s="59"/>
      <c r="V136" s="59"/>
      <c r="W136" s="59"/>
      <c r="X136" s="59"/>
      <c r="Y136" s="59"/>
      <c r="Z136" s="59"/>
      <c r="AA136" s="59"/>
      <c r="AB136" s="59"/>
      <c r="AC136" s="59"/>
      <c r="AD136" s="59"/>
      <c r="AE136" s="59"/>
      <c r="AF136" s="59"/>
      <c r="AG136" s="59"/>
      <c r="AH136" s="59"/>
      <c r="AI136" s="59"/>
      <c r="AJ136" s="59"/>
    </row>
    <row r="137" spans="1:38">
      <c r="B137" s="60"/>
      <c r="C137" s="60"/>
      <c r="D137" s="59"/>
      <c r="E137" s="59"/>
      <c r="F137" s="59"/>
      <c r="G137" s="59"/>
      <c r="H137" s="59"/>
      <c r="I137" s="59"/>
      <c r="J137" s="59"/>
      <c r="K137" s="59"/>
      <c r="L137" s="59"/>
      <c r="M137" s="59"/>
      <c r="N137" s="59"/>
      <c r="O137" s="59"/>
      <c r="P137" s="59"/>
      <c r="Q137" s="59"/>
      <c r="R137" s="59"/>
      <c r="S137" s="59"/>
      <c r="T137" s="59"/>
      <c r="U137" s="59"/>
      <c r="V137" s="59"/>
      <c r="W137" s="59"/>
      <c r="X137" s="59"/>
      <c r="Y137" s="59"/>
      <c r="Z137" s="59"/>
      <c r="AA137" s="59"/>
      <c r="AB137" s="59"/>
      <c r="AC137" s="59"/>
      <c r="AD137" s="59"/>
      <c r="AE137" s="59"/>
      <c r="AF137" s="59"/>
      <c r="AG137" s="59"/>
      <c r="AH137" s="59"/>
      <c r="AI137" s="59"/>
      <c r="AJ137" s="59"/>
    </row>
  </sheetData>
  <autoFilter ref="A3:AM113" xr:uid="{A0EF2570-25F9-4F9A-88DB-D0B685208575}">
    <filterColumn colId="21">
      <filters>
        <filter val="Yes"/>
      </filters>
    </filterColumn>
  </autoFilter>
  <mergeCells count="59">
    <mergeCell ref="AE2:AE3"/>
    <mergeCell ref="Q2:Q3"/>
    <mergeCell ref="W2:W3"/>
    <mergeCell ref="AG2:AG3"/>
    <mergeCell ref="R2:V2"/>
    <mergeCell ref="X2:AC2"/>
    <mergeCell ref="AF2:AF3"/>
    <mergeCell ref="A4:A12"/>
    <mergeCell ref="B4:B7"/>
    <mergeCell ref="B10:C10"/>
    <mergeCell ref="B11:B12"/>
    <mergeCell ref="B23:B27"/>
    <mergeCell ref="C23:C26"/>
    <mergeCell ref="A13:A33"/>
    <mergeCell ref="B28:B30"/>
    <mergeCell ref="C28:C29"/>
    <mergeCell ref="F2:F3"/>
    <mergeCell ref="B31:B33"/>
    <mergeCell ref="C31:C32"/>
    <mergeCell ref="B13:B16"/>
    <mergeCell ref="C13:C15"/>
    <mergeCell ref="B17:B21"/>
    <mergeCell ref="C17:C18"/>
    <mergeCell ref="B22:C22"/>
    <mergeCell ref="A34:A58"/>
    <mergeCell ref="B34:B38"/>
    <mergeCell ref="C37:C38"/>
    <mergeCell ref="B39:B47"/>
    <mergeCell ref="C39:C41"/>
    <mergeCell ref="C42:C44"/>
    <mergeCell ref="B48:B51"/>
    <mergeCell ref="B52:B55"/>
    <mergeCell ref="C53:C54"/>
    <mergeCell ref="B56:B57"/>
    <mergeCell ref="A59:A68"/>
    <mergeCell ref="B59:B61"/>
    <mergeCell ref="C59:C60"/>
    <mergeCell ref="B62:B63"/>
    <mergeCell ref="B64:B68"/>
    <mergeCell ref="A69:A88"/>
    <mergeCell ref="C71:C72"/>
    <mergeCell ref="B77:B81"/>
    <mergeCell ref="B86:B88"/>
    <mergeCell ref="B82:B85"/>
    <mergeCell ref="B69:B76"/>
    <mergeCell ref="A89:A95"/>
    <mergeCell ref="B89:B91"/>
    <mergeCell ref="B108:B109"/>
    <mergeCell ref="AH89:AH91"/>
    <mergeCell ref="AI89:AI91"/>
    <mergeCell ref="B92:B95"/>
    <mergeCell ref="A96:A102"/>
    <mergeCell ref="B96:C96"/>
    <mergeCell ref="B97:B100"/>
    <mergeCell ref="B101:B102"/>
    <mergeCell ref="A103:A113"/>
    <mergeCell ref="B110:B111"/>
    <mergeCell ref="B112:B113"/>
    <mergeCell ref="B103:B106"/>
  </mergeCells>
  <pageMargins left="0.25" right="0.25" top="0.75" bottom="0.75" header="0.3" footer="0.3"/>
  <pageSetup paperSize="9" scale="30"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68313-3A39-4E11-A525-2BFF66F0A480}">
  <dimension ref="A1:J33"/>
  <sheetViews>
    <sheetView showGridLines="0" zoomScale="90" zoomScaleNormal="90" workbookViewId="0">
      <selection activeCell="A4" sqref="A4:D33"/>
    </sheetView>
  </sheetViews>
  <sheetFormatPr defaultColWidth="11.42578125" defaultRowHeight="15"/>
  <cols>
    <col min="1" max="1" width="26.140625" customWidth="1"/>
    <col min="2" max="2" width="20.42578125" style="10" bestFit="1" customWidth="1"/>
    <col min="3" max="3" width="63.140625" style="1" customWidth="1"/>
    <col min="4" max="4" width="16.85546875" style="1" customWidth="1"/>
    <col min="5" max="5" width="19.140625" style="1" customWidth="1"/>
    <col min="6" max="6" width="16.85546875" style="1" customWidth="1"/>
    <col min="7" max="7" width="20.140625" style="2" bestFit="1" customWidth="1"/>
    <col min="8" max="8" width="12" style="1" bestFit="1" customWidth="1"/>
    <col min="9" max="9" width="27.42578125" style="1" customWidth="1"/>
    <col min="10" max="10" width="9.85546875" style="11" customWidth="1"/>
  </cols>
  <sheetData>
    <row r="1" spans="1:10" ht="15.75" thickBot="1">
      <c r="B1"/>
      <c r="C1"/>
      <c r="D1"/>
      <c r="E1"/>
      <c r="F1"/>
      <c r="G1"/>
      <c r="H1"/>
      <c r="I1"/>
      <c r="J1" s="23"/>
    </row>
    <row r="2" spans="1:10" ht="15" customHeight="1">
      <c r="A2" s="189" t="s">
        <v>867</v>
      </c>
      <c r="B2" s="189" t="s">
        <v>868</v>
      </c>
      <c r="C2" s="195" t="s">
        <v>869</v>
      </c>
      <c r="D2" s="197" t="s">
        <v>870</v>
      </c>
      <c r="E2" s="199" t="s">
        <v>871</v>
      </c>
      <c r="F2" s="201" t="s">
        <v>32</v>
      </c>
      <c r="G2" s="193" t="s">
        <v>872</v>
      </c>
      <c r="H2" s="194"/>
      <c r="I2" s="21" t="s">
        <v>873</v>
      </c>
      <c r="J2" s="191" t="s">
        <v>874</v>
      </c>
    </row>
    <row r="3" spans="1:10" ht="15.75" thickBot="1">
      <c r="A3" s="190"/>
      <c r="B3" s="190"/>
      <c r="C3" s="196"/>
      <c r="D3" s="198"/>
      <c r="E3" s="200"/>
      <c r="F3" s="202"/>
      <c r="G3" s="12" t="s">
        <v>875</v>
      </c>
      <c r="H3" s="13" t="s">
        <v>876</v>
      </c>
      <c r="I3" s="22" t="s">
        <v>877</v>
      </c>
      <c r="J3" s="192"/>
    </row>
    <row r="4" spans="1:10">
      <c r="E4" s="1" t="s">
        <v>69</v>
      </c>
      <c r="F4" s="1" t="s">
        <v>64</v>
      </c>
      <c r="G4" s="2" t="s">
        <v>69</v>
      </c>
      <c r="H4" s="1" t="s">
        <v>64</v>
      </c>
      <c r="I4" s="1" t="s">
        <v>72</v>
      </c>
      <c r="J4" s="11">
        <f t="shared" ref="J4:J33" si="0">COUNTIF(E4,"Yes")+COUNTIF(G4,"Yes")+COUNTIF(I4,"Yes")+COUNTIF(F4,"High")+COUNTIF(H4,"High")</f>
        <v>4</v>
      </c>
    </row>
    <row r="5" spans="1:10">
      <c r="A5" s="154"/>
      <c r="B5" s="155"/>
      <c r="C5" s="55"/>
      <c r="D5" s="55"/>
      <c r="E5" s="55" t="s">
        <v>69</v>
      </c>
      <c r="F5" s="55" t="s">
        <v>64</v>
      </c>
      <c r="G5" s="156" t="s">
        <v>69</v>
      </c>
      <c r="H5" s="55" t="s">
        <v>64</v>
      </c>
      <c r="I5" s="55" t="s">
        <v>69</v>
      </c>
      <c r="J5" s="157">
        <f t="shared" si="0"/>
        <v>5</v>
      </c>
    </row>
    <row r="6" spans="1:10">
      <c r="E6" s="1" t="s">
        <v>69</v>
      </c>
      <c r="F6" s="1" t="s">
        <v>64</v>
      </c>
      <c r="G6" s="2" t="s">
        <v>69</v>
      </c>
      <c r="H6" s="1" t="s">
        <v>64</v>
      </c>
      <c r="I6" s="1" t="s">
        <v>72</v>
      </c>
      <c r="J6" s="11">
        <f t="shared" si="0"/>
        <v>4</v>
      </c>
    </row>
    <row r="7" spans="1:10">
      <c r="A7" s="154"/>
      <c r="B7" s="155"/>
      <c r="C7" s="55"/>
      <c r="D7" s="55"/>
      <c r="E7" s="55" t="s">
        <v>69</v>
      </c>
      <c r="F7" s="55" t="s">
        <v>64</v>
      </c>
      <c r="G7" s="156" t="s">
        <v>69</v>
      </c>
      <c r="H7" s="55" t="s">
        <v>64</v>
      </c>
      <c r="I7" s="55" t="s">
        <v>72</v>
      </c>
      <c r="J7" s="157">
        <f t="shared" si="0"/>
        <v>4</v>
      </c>
    </row>
    <row r="8" spans="1:10">
      <c r="A8" s="154"/>
      <c r="B8" s="155"/>
      <c r="C8" s="55"/>
      <c r="D8" s="55"/>
      <c r="E8" s="55" t="s">
        <v>69</v>
      </c>
      <c r="F8" s="55" t="s">
        <v>64</v>
      </c>
      <c r="G8" s="156" t="s">
        <v>69</v>
      </c>
      <c r="H8" s="55" t="s">
        <v>64</v>
      </c>
      <c r="I8" s="55" t="s">
        <v>72</v>
      </c>
      <c r="J8" s="157">
        <f t="shared" si="0"/>
        <v>4</v>
      </c>
    </row>
    <row r="9" spans="1:10">
      <c r="A9" s="154"/>
      <c r="B9" s="155"/>
      <c r="C9" s="55"/>
      <c r="D9" s="55"/>
      <c r="E9" s="55" t="s">
        <v>69</v>
      </c>
      <c r="F9" s="55" t="s">
        <v>64</v>
      </c>
      <c r="G9" s="156" t="s">
        <v>69</v>
      </c>
      <c r="H9" s="55" t="s">
        <v>64</v>
      </c>
      <c r="I9" s="55" t="s">
        <v>69</v>
      </c>
      <c r="J9" s="157">
        <f t="shared" si="0"/>
        <v>5</v>
      </c>
    </row>
    <row r="10" spans="1:10">
      <c r="A10" s="154"/>
      <c r="B10" s="155"/>
      <c r="C10" s="55"/>
      <c r="D10" s="55"/>
      <c r="E10" s="55" t="s">
        <v>69</v>
      </c>
      <c r="F10" s="55" t="s">
        <v>64</v>
      </c>
      <c r="G10" s="156" t="s">
        <v>69</v>
      </c>
      <c r="H10" s="55" t="s">
        <v>64</v>
      </c>
      <c r="I10" s="55" t="s">
        <v>72</v>
      </c>
      <c r="J10" s="157">
        <f t="shared" si="0"/>
        <v>4</v>
      </c>
    </row>
    <row r="11" spans="1:10">
      <c r="E11" s="1" t="s">
        <v>69</v>
      </c>
      <c r="F11" s="1" t="s">
        <v>64</v>
      </c>
      <c r="G11" s="2" t="s">
        <v>69</v>
      </c>
      <c r="H11" s="1" t="s">
        <v>64</v>
      </c>
      <c r="I11" s="1" t="s">
        <v>72</v>
      </c>
      <c r="J11" s="11">
        <f t="shared" si="0"/>
        <v>4</v>
      </c>
    </row>
    <row r="12" spans="1:10">
      <c r="A12" s="154"/>
      <c r="B12" s="155"/>
      <c r="C12" s="55"/>
      <c r="D12" s="55"/>
      <c r="E12" s="55" t="s">
        <v>69</v>
      </c>
      <c r="F12" s="55" t="s">
        <v>64</v>
      </c>
      <c r="G12" s="156" t="s">
        <v>69</v>
      </c>
      <c r="H12" s="55" t="s">
        <v>64</v>
      </c>
      <c r="I12" s="55" t="s">
        <v>69</v>
      </c>
      <c r="J12" s="157">
        <f t="shared" si="0"/>
        <v>5</v>
      </c>
    </row>
    <row r="13" spans="1:10">
      <c r="A13" s="154"/>
      <c r="B13" s="155"/>
      <c r="C13" s="55"/>
      <c r="D13" s="55"/>
      <c r="E13" s="55" t="s">
        <v>69</v>
      </c>
      <c r="F13" s="55" t="s">
        <v>64</v>
      </c>
      <c r="G13" s="156" t="s">
        <v>69</v>
      </c>
      <c r="H13" s="55" t="s">
        <v>64</v>
      </c>
      <c r="I13" s="55" t="s">
        <v>69</v>
      </c>
      <c r="J13" s="157">
        <f t="shared" si="0"/>
        <v>5</v>
      </c>
    </row>
    <row r="14" spans="1:10">
      <c r="A14" s="154"/>
      <c r="B14" s="155"/>
      <c r="C14" s="55"/>
      <c r="D14" s="55"/>
      <c r="E14" s="55" t="s">
        <v>69</v>
      </c>
      <c r="F14" s="55" t="s">
        <v>64</v>
      </c>
      <c r="G14" s="156" t="s">
        <v>69</v>
      </c>
      <c r="H14" s="55" t="s">
        <v>64</v>
      </c>
      <c r="I14" s="55" t="s">
        <v>69</v>
      </c>
      <c r="J14" s="157">
        <f t="shared" si="0"/>
        <v>5</v>
      </c>
    </row>
    <row r="15" spans="1:10">
      <c r="E15" s="1" t="s">
        <v>69</v>
      </c>
      <c r="F15" s="1" t="s">
        <v>64</v>
      </c>
      <c r="G15" s="2" t="s">
        <v>69</v>
      </c>
      <c r="H15" s="1" t="s">
        <v>64</v>
      </c>
      <c r="I15" s="1" t="s">
        <v>72</v>
      </c>
      <c r="J15" s="11">
        <f t="shared" si="0"/>
        <v>4</v>
      </c>
    </row>
    <row r="16" spans="1:10">
      <c r="E16" s="1" t="s">
        <v>69</v>
      </c>
      <c r="F16" s="1" t="s">
        <v>70</v>
      </c>
      <c r="G16" s="2" t="s">
        <v>69</v>
      </c>
      <c r="H16" s="1" t="s">
        <v>64</v>
      </c>
      <c r="I16" s="1" t="s">
        <v>72</v>
      </c>
      <c r="J16" s="11">
        <f t="shared" si="0"/>
        <v>3</v>
      </c>
    </row>
    <row r="17" spans="1:10">
      <c r="A17" s="154"/>
      <c r="B17" s="155"/>
      <c r="C17" s="55"/>
      <c r="D17" s="55"/>
      <c r="E17" s="55" t="s">
        <v>69</v>
      </c>
      <c r="F17" s="55" t="s">
        <v>64</v>
      </c>
      <c r="G17" s="156" t="s">
        <v>69</v>
      </c>
      <c r="H17" s="55" t="s">
        <v>64</v>
      </c>
      <c r="I17" s="55" t="s">
        <v>69</v>
      </c>
      <c r="J17" s="157">
        <f t="shared" si="0"/>
        <v>5</v>
      </c>
    </row>
    <row r="18" spans="1:10">
      <c r="A18" s="154"/>
      <c r="B18" s="155"/>
      <c r="C18" s="55"/>
      <c r="D18" s="55"/>
      <c r="E18" s="55" t="s">
        <v>69</v>
      </c>
      <c r="F18" s="55" t="s">
        <v>64</v>
      </c>
      <c r="G18" s="156" t="s">
        <v>69</v>
      </c>
      <c r="H18" s="55" t="s">
        <v>64</v>
      </c>
      <c r="I18" s="55" t="s">
        <v>69</v>
      </c>
      <c r="J18" s="157">
        <f t="shared" si="0"/>
        <v>5</v>
      </c>
    </row>
    <row r="19" spans="1:10">
      <c r="E19" s="1" t="s">
        <v>69</v>
      </c>
      <c r="F19" s="1" t="s">
        <v>64</v>
      </c>
      <c r="G19" s="2" t="s">
        <v>69</v>
      </c>
      <c r="H19" s="1" t="s">
        <v>64</v>
      </c>
      <c r="I19" s="1" t="s">
        <v>72</v>
      </c>
      <c r="J19" s="11">
        <f t="shared" si="0"/>
        <v>4</v>
      </c>
    </row>
    <row r="20" spans="1:10">
      <c r="E20" s="1" t="s">
        <v>69</v>
      </c>
      <c r="F20" s="1" t="s">
        <v>64</v>
      </c>
      <c r="G20" s="2" t="s">
        <v>69</v>
      </c>
      <c r="H20" s="1" t="s">
        <v>70</v>
      </c>
      <c r="I20" s="1" t="s">
        <v>72</v>
      </c>
      <c r="J20" s="11">
        <f t="shared" si="0"/>
        <v>3</v>
      </c>
    </row>
    <row r="21" spans="1:10">
      <c r="E21" s="1" t="s">
        <v>69</v>
      </c>
      <c r="F21" s="1" t="s">
        <v>64</v>
      </c>
      <c r="G21" s="2" t="s">
        <v>69</v>
      </c>
      <c r="H21" s="1" t="s">
        <v>64</v>
      </c>
      <c r="I21" s="1" t="s">
        <v>72</v>
      </c>
      <c r="J21" s="11">
        <f t="shared" si="0"/>
        <v>4</v>
      </c>
    </row>
    <row r="22" spans="1:10">
      <c r="E22" s="1" t="s">
        <v>69</v>
      </c>
      <c r="F22" s="1" t="s">
        <v>70</v>
      </c>
      <c r="G22" s="2" t="s">
        <v>69</v>
      </c>
      <c r="H22" s="1" t="s">
        <v>70</v>
      </c>
      <c r="I22" s="1" t="s">
        <v>72</v>
      </c>
      <c r="J22" s="11">
        <f t="shared" si="0"/>
        <v>2</v>
      </c>
    </row>
    <row r="23" spans="1:10">
      <c r="E23" s="1" t="s">
        <v>69</v>
      </c>
      <c r="F23" s="1" t="s">
        <v>64</v>
      </c>
      <c r="G23" s="2" t="s">
        <v>69</v>
      </c>
      <c r="H23" s="1" t="s">
        <v>64</v>
      </c>
      <c r="I23" s="1" t="s">
        <v>72</v>
      </c>
      <c r="J23" s="11">
        <f t="shared" si="0"/>
        <v>4</v>
      </c>
    </row>
    <row r="24" spans="1:10">
      <c r="E24" s="1" t="s">
        <v>69</v>
      </c>
      <c r="F24" s="1" t="s">
        <v>64</v>
      </c>
      <c r="G24" s="2" t="s">
        <v>69</v>
      </c>
      <c r="H24" s="1" t="s">
        <v>64</v>
      </c>
      <c r="I24" s="1" t="s">
        <v>72</v>
      </c>
      <c r="J24" s="11">
        <f t="shared" si="0"/>
        <v>4</v>
      </c>
    </row>
    <row r="25" spans="1:10">
      <c r="A25" s="154"/>
      <c r="B25" s="155"/>
      <c r="C25" s="55"/>
      <c r="D25" s="55"/>
      <c r="E25" s="55" t="s">
        <v>69</v>
      </c>
      <c r="F25" s="55" t="s">
        <v>64</v>
      </c>
      <c r="G25" s="156" t="s">
        <v>69</v>
      </c>
      <c r="H25" s="55" t="s">
        <v>64</v>
      </c>
      <c r="I25" s="55" t="s">
        <v>69</v>
      </c>
      <c r="J25" s="157">
        <f t="shared" si="0"/>
        <v>5</v>
      </c>
    </row>
    <row r="26" spans="1:10">
      <c r="E26" s="1" t="s">
        <v>69</v>
      </c>
      <c r="F26" s="1" t="s">
        <v>64</v>
      </c>
      <c r="G26" s="2" t="s">
        <v>69</v>
      </c>
      <c r="H26" s="1" t="s">
        <v>64</v>
      </c>
      <c r="I26" s="1" t="s">
        <v>72</v>
      </c>
      <c r="J26" s="11">
        <f t="shared" si="0"/>
        <v>4</v>
      </c>
    </row>
    <row r="27" spans="1:10">
      <c r="E27" s="1" t="s">
        <v>69</v>
      </c>
      <c r="F27" s="1" t="s">
        <v>64</v>
      </c>
      <c r="G27" s="2" t="s">
        <v>69</v>
      </c>
      <c r="H27" s="1" t="s">
        <v>70</v>
      </c>
      <c r="I27" s="1" t="s">
        <v>72</v>
      </c>
      <c r="J27" s="11">
        <f t="shared" si="0"/>
        <v>3</v>
      </c>
    </row>
    <row r="28" spans="1:10">
      <c r="E28" s="1" t="s">
        <v>69</v>
      </c>
      <c r="F28" s="1" t="s">
        <v>70</v>
      </c>
      <c r="G28" s="2" t="s">
        <v>69</v>
      </c>
      <c r="H28" s="1" t="s">
        <v>70</v>
      </c>
      <c r="I28" s="1" t="s">
        <v>72</v>
      </c>
      <c r="J28" s="11">
        <f t="shared" si="0"/>
        <v>2</v>
      </c>
    </row>
    <row r="29" spans="1:10">
      <c r="E29" s="1" t="s">
        <v>69</v>
      </c>
      <c r="F29" s="1" t="s">
        <v>70</v>
      </c>
      <c r="G29" s="2" t="s">
        <v>72</v>
      </c>
      <c r="H29" s="1" t="s">
        <v>70</v>
      </c>
      <c r="I29" s="1" t="s">
        <v>72</v>
      </c>
      <c r="J29" s="11">
        <f t="shared" si="0"/>
        <v>1</v>
      </c>
    </row>
    <row r="30" spans="1:10">
      <c r="E30" s="1" t="s">
        <v>69</v>
      </c>
      <c r="F30" s="1" t="s">
        <v>64</v>
      </c>
      <c r="G30" s="2" t="s">
        <v>69</v>
      </c>
      <c r="H30" s="1" t="s">
        <v>64</v>
      </c>
      <c r="I30" s="1" t="s">
        <v>72</v>
      </c>
      <c r="J30" s="11">
        <f t="shared" si="0"/>
        <v>4</v>
      </c>
    </row>
    <row r="31" spans="1:10">
      <c r="E31" s="1" t="s">
        <v>69</v>
      </c>
      <c r="F31" s="1" t="s">
        <v>64</v>
      </c>
      <c r="G31" s="2" t="s">
        <v>69</v>
      </c>
      <c r="H31" s="1" t="s">
        <v>64</v>
      </c>
      <c r="I31" s="1" t="s">
        <v>72</v>
      </c>
      <c r="J31" s="11">
        <f t="shared" si="0"/>
        <v>4</v>
      </c>
    </row>
    <row r="32" spans="1:10">
      <c r="E32" s="1" t="s">
        <v>69</v>
      </c>
      <c r="F32" s="1" t="s">
        <v>64</v>
      </c>
      <c r="G32" s="2" t="s">
        <v>69</v>
      </c>
      <c r="H32" s="1" t="s">
        <v>64</v>
      </c>
      <c r="I32" s="1" t="s">
        <v>72</v>
      </c>
      <c r="J32" s="11">
        <f t="shared" si="0"/>
        <v>4</v>
      </c>
    </row>
    <row r="33" spans="1:10">
      <c r="A33" s="154"/>
      <c r="B33" s="155"/>
      <c r="C33" s="55"/>
      <c r="D33" s="55"/>
      <c r="E33" s="55" t="s">
        <v>69</v>
      </c>
      <c r="F33" s="55" t="s">
        <v>64</v>
      </c>
      <c r="G33" s="156" t="s">
        <v>69</v>
      </c>
      <c r="H33" s="55" t="s">
        <v>64</v>
      </c>
      <c r="I33" s="55" t="s">
        <v>69</v>
      </c>
      <c r="J33" s="157">
        <f t="shared" si="0"/>
        <v>5</v>
      </c>
    </row>
  </sheetData>
  <autoFilter ref="J1:J33" xr:uid="{9D168313-3A39-4E11-A525-2BFF66F0A480}"/>
  <mergeCells count="8">
    <mergeCell ref="A2:A3"/>
    <mergeCell ref="J2:J3"/>
    <mergeCell ref="G2:H2"/>
    <mergeCell ref="B2:B3"/>
    <mergeCell ref="C2:C3"/>
    <mergeCell ref="D2:D3"/>
    <mergeCell ref="E2:E3"/>
    <mergeCell ref="F2:F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6865BC62-C27D-4B0E-94EA-17ECA0D61EE7}">
          <x14:formula1>
            <xm:f>List!$C$3:$C$4</xm:f>
          </x14:formula1>
          <xm:sqref>E4:E71 I4:I71 G4:G71</xm:sqref>
        </x14:dataValidation>
        <x14:dataValidation type="list" allowBlank="1" showInputMessage="1" showErrorMessage="1" xr:uid="{77C4127E-8FE4-4065-AF9B-AF1A954AC3B5}">
          <x14:formula1>
            <xm:f>List!$D$3:$D$4</xm:f>
          </x14:formula1>
          <xm:sqref>H4:H71 F4:F71</xm:sqref>
        </x14:dataValidation>
        <x14:dataValidation type="list" allowBlank="1" showInputMessage="1" showErrorMessage="1" xr:uid="{84BB58E6-A6AC-4BFE-811C-99831B22D6BF}">
          <x14:formula1>
            <xm:f>List!$A$3:$A$5</xm:f>
          </x14:formula1>
          <xm:sqref>B4:B71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46737-9CB3-4E6B-8ACE-B3B91B9F1FB7}">
  <sheetPr>
    <tabColor theme="7"/>
  </sheetPr>
  <dimension ref="A1:N35"/>
  <sheetViews>
    <sheetView showGridLines="0" zoomScale="80" zoomScaleNormal="80" workbookViewId="0">
      <selection activeCell="B4" sqref="B4:E33"/>
    </sheetView>
  </sheetViews>
  <sheetFormatPr defaultColWidth="11.42578125" defaultRowHeight="15"/>
  <cols>
    <col min="2" max="2" width="42.140625" customWidth="1"/>
    <col min="3" max="3" width="15.85546875" style="10" hidden="1" customWidth="1"/>
    <col min="4" max="4" width="78" style="1" customWidth="1"/>
    <col min="5" max="5" width="42.140625" customWidth="1"/>
    <col min="6" max="6" width="18.42578125" style="1" hidden="1" customWidth="1"/>
    <col min="7" max="7" width="32.140625" style="1" hidden="1" customWidth="1"/>
    <col min="8" max="8" width="19.7109375" style="1" customWidth="1"/>
    <col min="9" max="9" width="19.140625" style="1" customWidth="1"/>
    <col min="10" max="10" width="16.85546875" style="1" customWidth="1"/>
    <col min="11" max="11" width="20.140625" style="2" bestFit="1" customWidth="1"/>
    <col min="12" max="12" width="12" style="1" bestFit="1" customWidth="1"/>
    <col min="13" max="13" width="29.42578125" style="1" bestFit="1" customWidth="1"/>
    <col min="14" max="14" width="9.85546875" style="11" customWidth="1"/>
  </cols>
  <sheetData>
    <row r="1" spans="1:14" ht="15.75" thickBot="1">
      <c r="A1" t="s">
        <v>878</v>
      </c>
      <c r="C1"/>
      <c r="D1"/>
      <c r="F1"/>
      <c r="G1"/>
      <c r="H1"/>
      <c r="I1"/>
      <c r="J1"/>
      <c r="K1"/>
      <c r="L1"/>
      <c r="M1"/>
      <c r="N1" s="23"/>
    </row>
    <row r="2" spans="1:14" ht="15" customHeight="1">
      <c r="B2" s="203" t="s">
        <v>879</v>
      </c>
      <c r="C2" s="189" t="s">
        <v>868</v>
      </c>
      <c r="D2" s="205" t="s">
        <v>880</v>
      </c>
      <c r="E2" s="207" t="s">
        <v>879</v>
      </c>
      <c r="F2" s="205" t="s">
        <v>881</v>
      </c>
      <c r="G2" s="197" t="s">
        <v>882</v>
      </c>
      <c r="H2" s="197" t="s">
        <v>883</v>
      </c>
      <c r="I2" s="199" t="s">
        <v>871</v>
      </c>
      <c r="J2" s="201" t="s">
        <v>32</v>
      </c>
      <c r="K2" s="193" t="s">
        <v>872</v>
      </c>
      <c r="L2" s="194"/>
      <c r="M2" s="21" t="s">
        <v>873</v>
      </c>
      <c r="N2" s="191" t="s">
        <v>874</v>
      </c>
    </row>
    <row r="3" spans="1:14" ht="15.75" thickBot="1">
      <c r="B3" s="204"/>
      <c r="C3" s="190"/>
      <c r="D3" s="206"/>
      <c r="E3" s="208"/>
      <c r="F3" s="206"/>
      <c r="G3" s="198"/>
      <c r="H3" s="198"/>
      <c r="I3" s="200"/>
      <c r="J3" s="202"/>
      <c r="K3" s="12" t="s">
        <v>875</v>
      </c>
      <c r="L3" s="13" t="s">
        <v>876</v>
      </c>
      <c r="M3" s="22" t="s">
        <v>877</v>
      </c>
      <c r="N3" s="192"/>
    </row>
    <row r="4" spans="1:14">
      <c r="B4" s="146"/>
      <c r="D4" s="55"/>
      <c r="E4" s="147"/>
      <c r="F4" s="148">
        <f>G4/$F$35</f>
        <v>0.18608475297315963</v>
      </c>
      <c r="G4" s="56">
        <v>19498525028000</v>
      </c>
      <c r="H4" s="160">
        <f>G4/1000000000</f>
        <v>19498.525028</v>
      </c>
      <c r="I4" s="56" t="s">
        <v>69</v>
      </c>
      <c r="J4" s="56" t="s">
        <v>64</v>
      </c>
      <c r="K4" s="57" t="s">
        <v>69</v>
      </c>
      <c r="L4" s="56" t="s">
        <v>64</v>
      </c>
      <c r="M4" s="56" t="s">
        <v>69</v>
      </c>
      <c r="N4" s="58">
        <f t="shared" ref="N4:N12" si="0">COUNTIF(I4,"Yes")+COUNTIF(K4,"Yes")+COUNTIF(M4,"Yes")+COUNTIF(J4,"High")+COUNTIF(L4,"High")</f>
        <v>5</v>
      </c>
    </row>
    <row r="5" spans="1:14">
      <c r="B5" s="146"/>
      <c r="D5" s="55"/>
      <c r="E5" s="147"/>
      <c r="F5" s="148">
        <f t="shared" ref="F5:F12" si="1">G5/$F$35+F4</f>
        <v>0.24239720040449733</v>
      </c>
      <c r="G5" s="56">
        <v>5900589103000</v>
      </c>
      <c r="H5" s="160">
        <f t="shared" ref="H5:H33" si="2">G5/1000000000</f>
        <v>5900.5891030000003</v>
      </c>
      <c r="I5" s="56" t="s">
        <v>69</v>
      </c>
      <c r="J5" s="56" t="s">
        <v>64</v>
      </c>
      <c r="K5" s="57" t="s">
        <v>69</v>
      </c>
      <c r="L5" s="56" t="s">
        <v>64</v>
      </c>
      <c r="M5" s="56" t="s">
        <v>69</v>
      </c>
      <c r="N5" s="58">
        <f t="shared" si="0"/>
        <v>5</v>
      </c>
    </row>
    <row r="6" spans="1:14">
      <c r="B6" s="146"/>
      <c r="D6" s="55"/>
      <c r="E6" s="147"/>
      <c r="F6" s="148">
        <f t="shared" si="1"/>
        <v>0.27684154921372889</v>
      </c>
      <c r="G6" s="56">
        <v>3609183378000</v>
      </c>
      <c r="H6" s="160">
        <f t="shared" si="2"/>
        <v>3609.1833780000002</v>
      </c>
      <c r="I6" s="56" t="s">
        <v>69</v>
      </c>
      <c r="J6" s="56" t="s">
        <v>64</v>
      </c>
      <c r="K6" s="57" t="s">
        <v>69</v>
      </c>
      <c r="L6" s="56" t="s">
        <v>64</v>
      </c>
      <c r="M6" s="56" t="s">
        <v>69</v>
      </c>
      <c r="N6" s="58">
        <f t="shared" si="0"/>
        <v>5</v>
      </c>
    </row>
    <row r="7" spans="1:14">
      <c r="B7" s="146"/>
      <c r="D7" s="55"/>
      <c r="E7" s="147"/>
      <c r="F7" s="148">
        <f t="shared" si="1"/>
        <v>0.3096905447452537</v>
      </c>
      <c r="G7" s="56">
        <v>3442017421000</v>
      </c>
      <c r="H7" s="160">
        <f t="shared" si="2"/>
        <v>3442.017421</v>
      </c>
      <c r="I7" s="56" t="s">
        <v>69</v>
      </c>
      <c r="J7" s="56" t="s">
        <v>64</v>
      </c>
      <c r="K7" s="57" t="s">
        <v>69</v>
      </c>
      <c r="L7" s="56" t="s">
        <v>64</v>
      </c>
      <c r="M7" s="56" t="s">
        <v>69</v>
      </c>
      <c r="N7" s="58">
        <f t="shared" si="0"/>
        <v>5</v>
      </c>
    </row>
    <row r="8" spans="1:14">
      <c r="B8" s="146"/>
      <c r="D8" s="55"/>
      <c r="E8" s="147"/>
      <c r="F8" s="148">
        <f t="shared" si="1"/>
        <v>0.33959015935391607</v>
      </c>
      <c r="G8" s="56">
        <v>3132972339000</v>
      </c>
      <c r="H8" s="160">
        <f t="shared" si="2"/>
        <v>3132.9723389999999</v>
      </c>
      <c r="I8" s="56" t="s">
        <v>69</v>
      </c>
      <c r="J8" s="56" t="s">
        <v>64</v>
      </c>
      <c r="K8" s="57" t="s">
        <v>69</v>
      </c>
      <c r="L8" s="56" t="s">
        <v>64</v>
      </c>
      <c r="M8" s="56" t="s">
        <v>69</v>
      </c>
      <c r="N8" s="58">
        <f t="shared" si="0"/>
        <v>5</v>
      </c>
    </row>
    <row r="9" spans="1:14">
      <c r="B9" s="146"/>
      <c r="D9" s="55"/>
      <c r="E9" s="147"/>
      <c r="F9" s="148">
        <f t="shared" si="1"/>
        <v>0.35021605521476679</v>
      </c>
      <c r="G9" s="56">
        <v>1113413609000</v>
      </c>
      <c r="H9" s="160">
        <f t="shared" si="2"/>
        <v>1113.413609</v>
      </c>
      <c r="I9" s="56" t="s">
        <v>69</v>
      </c>
      <c r="J9" s="56" t="s">
        <v>64</v>
      </c>
      <c r="K9" s="57" t="s">
        <v>69</v>
      </c>
      <c r="L9" s="56" t="s">
        <v>64</v>
      </c>
      <c r="M9" s="56" t="s">
        <v>69</v>
      </c>
      <c r="N9" s="58">
        <f t="shared" si="0"/>
        <v>5</v>
      </c>
    </row>
    <row r="10" spans="1:14">
      <c r="B10" s="146"/>
      <c r="D10" s="55"/>
      <c r="E10" s="147"/>
      <c r="F10" s="148">
        <f t="shared" si="1"/>
        <v>0.3594794078820514</v>
      </c>
      <c r="G10" s="56">
        <v>970642199000</v>
      </c>
      <c r="H10" s="160">
        <f t="shared" si="2"/>
        <v>970.64219900000001</v>
      </c>
      <c r="I10" s="56" t="s">
        <v>69</v>
      </c>
      <c r="J10" s="56" t="s">
        <v>64</v>
      </c>
      <c r="K10" s="57" t="s">
        <v>69</v>
      </c>
      <c r="L10" s="56" t="s">
        <v>64</v>
      </c>
      <c r="M10" s="56" t="s">
        <v>69</v>
      </c>
      <c r="N10" s="58">
        <f t="shared" si="0"/>
        <v>5</v>
      </c>
    </row>
    <row r="11" spans="1:14">
      <c r="B11" s="146"/>
      <c r="D11" s="55"/>
      <c r="E11" s="147"/>
      <c r="F11" s="148">
        <f t="shared" si="1"/>
        <v>0.36175332150655432</v>
      </c>
      <c r="G11" s="56">
        <v>238267569000</v>
      </c>
      <c r="H11" s="160">
        <f t="shared" si="2"/>
        <v>238.26756900000001</v>
      </c>
      <c r="I11" s="56" t="s">
        <v>69</v>
      </c>
      <c r="J11" s="56" t="s">
        <v>64</v>
      </c>
      <c r="K11" s="57" t="s">
        <v>69</v>
      </c>
      <c r="L11" s="56" t="s">
        <v>64</v>
      </c>
      <c r="M11" s="56" t="s">
        <v>69</v>
      </c>
      <c r="N11" s="58">
        <f t="shared" si="0"/>
        <v>5</v>
      </c>
    </row>
    <row r="12" spans="1:14">
      <c r="B12" s="146"/>
      <c r="D12" s="55"/>
      <c r="E12" s="147"/>
      <c r="F12" s="148">
        <f t="shared" si="1"/>
        <v>0.36233846421109389</v>
      </c>
      <c r="G12" s="56">
        <v>61313028000</v>
      </c>
      <c r="H12" s="160">
        <f t="shared" si="2"/>
        <v>61.313028000000003</v>
      </c>
      <c r="I12" s="56" t="s">
        <v>69</v>
      </c>
      <c r="J12" s="56" t="s">
        <v>64</v>
      </c>
      <c r="K12" s="57" t="s">
        <v>69</v>
      </c>
      <c r="L12" s="56" t="s">
        <v>64</v>
      </c>
      <c r="M12" s="56" t="s">
        <v>69</v>
      </c>
      <c r="N12" s="58">
        <f t="shared" si="0"/>
        <v>5</v>
      </c>
    </row>
    <row r="13" spans="1:14">
      <c r="B13" s="146"/>
      <c r="D13" s="56"/>
      <c r="E13" s="147"/>
      <c r="F13" s="148">
        <f t="shared" ref="F13:F14" si="3">G13/$F$35+F12</f>
        <v>0.58039476960932102</v>
      </c>
      <c r="G13" s="56">
        <v>22848601298000</v>
      </c>
      <c r="H13" s="160">
        <f t="shared" si="2"/>
        <v>22848.601298000001</v>
      </c>
      <c r="I13" s="56" t="s">
        <v>69</v>
      </c>
      <c r="J13" s="56" t="s">
        <v>64</v>
      </c>
      <c r="K13" s="57" t="s">
        <v>69</v>
      </c>
      <c r="L13" s="56" t="s">
        <v>64</v>
      </c>
      <c r="M13" s="56" t="s">
        <v>72</v>
      </c>
      <c r="N13" s="58">
        <f t="shared" ref="N13:N33" si="4">COUNTIF(I13,"Yes")+COUNTIF(K13,"Yes")+COUNTIF(M13,"Yes")+COUNTIF(J13,"High")+COUNTIF(L13,"High")</f>
        <v>4</v>
      </c>
    </row>
    <row r="14" spans="1:14">
      <c r="B14" s="146"/>
      <c r="D14" s="56"/>
      <c r="E14" s="147"/>
      <c r="F14" s="148">
        <f t="shared" si="3"/>
        <v>0.67534549331639593</v>
      </c>
      <c r="G14" s="56">
        <v>9949224926000</v>
      </c>
      <c r="H14" s="160">
        <f t="shared" si="2"/>
        <v>9949.2249260000008</v>
      </c>
      <c r="I14" s="56" t="s">
        <v>69</v>
      </c>
      <c r="J14" s="56" t="s">
        <v>64</v>
      </c>
      <c r="K14" s="57" t="s">
        <v>69</v>
      </c>
      <c r="L14" s="56" t="s">
        <v>64</v>
      </c>
      <c r="M14" s="56" t="s">
        <v>72</v>
      </c>
      <c r="N14" s="58">
        <f t="shared" si="4"/>
        <v>4</v>
      </c>
    </row>
    <row r="15" spans="1:14">
      <c r="B15" s="146"/>
      <c r="D15" s="55"/>
      <c r="E15" s="147"/>
      <c r="F15" s="148">
        <f>G15/$F$35+F14</f>
        <v>0.76155431680730534</v>
      </c>
      <c r="G15" s="56">
        <v>9033222097000</v>
      </c>
      <c r="H15" s="160">
        <f t="shared" si="2"/>
        <v>9033.2220969999998</v>
      </c>
      <c r="I15" s="56" t="s">
        <v>69</v>
      </c>
      <c r="J15" s="56" t="s">
        <v>64</v>
      </c>
      <c r="K15" s="57" t="s">
        <v>69</v>
      </c>
      <c r="L15" s="56" t="s">
        <v>64</v>
      </c>
      <c r="M15" s="56" t="s">
        <v>72</v>
      </c>
      <c r="N15" s="58">
        <f t="shared" si="4"/>
        <v>4</v>
      </c>
    </row>
    <row r="16" spans="1:14">
      <c r="B16" s="146"/>
      <c r="D16" s="55"/>
      <c r="E16" s="147"/>
      <c r="F16" s="148">
        <f>G16/$F$35+F15</f>
        <v>0.83839618990552822</v>
      </c>
      <c r="G16" s="56">
        <v>8051724614000</v>
      </c>
      <c r="H16" s="160">
        <f t="shared" si="2"/>
        <v>8051.7246139999997</v>
      </c>
      <c r="I16" s="56" t="s">
        <v>69</v>
      </c>
      <c r="J16" s="56" t="s">
        <v>64</v>
      </c>
      <c r="K16" s="57" t="s">
        <v>69</v>
      </c>
      <c r="L16" s="56" t="s">
        <v>64</v>
      </c>
      <c r="M16" s="56" t="s">
        <v>72</v>
      </c>
      <c r="N16" s="58">
        <f t="shared" si="4"/>
        <v>4</v>
      </c>
    </row>
    <row r="17" spans="2:14">
      <c r="B17" s="146"/>
      <c r="D17" s="55"/>
      <c r="E17" s="147"/>
      <c r="F17" s="148">
        <f>G17/$F$35+F16</f>
        <v>0.87660581810518345</v>
      </c>
      <c r="G17" s="56">
        <v>4003720777000</v>
      </c>
      <c r="H17" s="160">
        <f t="shared" si="2"/>
        <v>4003.720777</v>
      </c>
      <c r="I17" s="56" t="s">
        <v>69</v>
      </c>
      <c r="J17" s="56" t="s">
        <v>64</v>
      </c>
      <c r="K17" s="57" t="s">
        <v>69</v>
      </c>
      <c r="L17" s="56" t="s">
        <v>64</v>
      </c>
      <c r="M17" s="56" t="s">
        <v>72</v>
      </c>
      <c r="N17" s="58">
        <f t="shared" si="4"/>
        <v>4</v>
      </c>
    </row>
    <row r="18" spans="2:14" hidden="1">
      <c r="B18" s="146"/>
      <c r="C18" s="150"/>
      <c r="D18" s="57"/>
      <c r="E18" s="153"/>
      <c r="F18" s="151">
        <f>G18/$F$35+F17</f>
        <v>0.91208311327700675</v>
      </c>
      <c r="G18" s="56">
        <v>3717418632000</v>
      </c>
      <c r="H18" s="160">
        <f t="shared" si="2"/>
        <v>3717.4186319999999</v>
      </c>
      <c r="I18" s="56" t="s">
        <v>69</v>
      </c>
      <c r="J18" s="56" t="s">
        <v>64</v>
      </c>
      <c r="K18" s="57" t="s">
        <v>69</v>
      </c>
      <c r="L18" s="56" t="s">
        <v>64</v>
      </c>
      <c r="M18" s="56" t="s">
        <v>72</v>
      </c>
      <c r="N18" s="58">
        <f t="shared" si="4"/>
        <v>4</v>
      </c>
    </row>
    <row r="19" spans="2:14">
      <c r="C19" s="150"/>
      <c r="D19" s="56"/>
      <c r="E19" s="56"/>
      <c r="F19" s="152">
        <v>2847181466000</v>
      </c>
      <c r="G19" s="56">
        <v>2847181466000</v>
      </c>
      <c r="H19" s="160">
        <f t="shared" si="2"/>
        <v>2847.181466</v>
      </c>
      <c r="I19" s="56" t="s">
        <v>69</v>
      </c>
      <c r="J19" s="56" t="s">
        <v>64</v>
      </c>
      <c r="K19" s="57" t="s">
        <v>69</v>
      </c>
      <c r="L19" s="56" t="s">
        <v>64</v>
      </c>
      <c r="M19" s="56" t="s">
        <v>72</v>
      </c>
      <c r="N19" s="58">
        <f t="shared" si="4"/>
        <v>4</v>
      </c>
    </row>
    <row r="20" spans="2:14">
      <c r="D20" s="56"/>
      <c r="E20" s="3"/>
      <c r="F20" s="1">
        <v>564402988000</v>
      </c>
      <c r="G20" s="1">
        <v>564402988000</v>
      </c>
      <c r="H20" s="160">
        <f t="shared" si="2"/>
        <v>564.40298800000005</v>
      </c>
      <c r="I20" s="1" t="s">
        <v>69</v>
      </c>
      <c r="J20" s="1" t="s">
        <v>64</v>
      </c>
      <c r="K20" s="2" t="s">
        <v>69</v>
      </c>
      <c r="L20" s="1" t="s">
        <v>64</v>
      </c>
      <c r="M20" s="1" t="s">
        <v>72</v>
      </c>
      <c r="N20" s="11">
        <f t="shared" si="4"/>
        <v>4</v>
      </c>
    </row>
    <row r="21" spans="2:14">
      <c r="D21" s="56"/>
      <c r="E21" s="3"/>
      <c r="F21" s="1">
        <v>255549989000</v>
      </c>
      <c r="G21" s="1">
        <v>255549989000</v>
      </c>
      <c r="H21" s="160">
        <f t="shared" si="2"/>
        <v>255.54998900000001</v>
      </c>
      <c r="I21" s="1" t="s">
        <v>69</v>
      </c>
      <c r="J21" s="1" t="s">
        <v>64</v>
      </c>
      <c r="K21" s="2" t="s">
        <v>69</v>
      </c>
      <c r="L21" s="1" t="s">
        <v>64</v>
      </c>
      <c r="M21" s="1" t="s">
        <v>72</v>
      </c>
      <c r="N21" s="11">
        <f t="shared" si="4"/>
        <v>4</v>
      </c>
    </row>
    <row r="22" spans="2:14">
      <c r="F22" s="1">
        <v>245287231000</v>
      </c>
      <c r="G22" s="1">
        <v>245287231000</v>
      </c>
      <c r="H22" s="160">
        <f t="shared" si="2"/>
        <v>245.28723099999999</v>
      </c>
      <c r="I22" s="1" t="s">
        <v>69</v>
      </c>
      <c r="J22" s="1" t="s">
        <v>64</v>
      </c>
      <c r="K22" s="2" t="s">
        <v>69</v>
      </c>
      <c r="L22" s="1" t="s">
        <v>64</v>
      </c>
      <c r="M22" s="1" t="s">
        <v>72</v>
      </c>
      <c r="N22" s="11">
        <f t="shared" si="4"/>
        <v>4</v>
      </c>
    </row>
    <row r="23" spans="2:14">
      <c r="F23" s="1">
        <v>240777878000</v>
      </c>
      <c r="G23" s="1">
        <v>240777878000</v>
      </c>
      <c r="H23" s="160">
        <f t="shared" si="2"/>
        <v>240.77787799999999</v>
      </c>
      <c r="I23" s="1" t="s">
        <v>69</v>
      </c>
      <c r="J23" s="1" t="s">
        <v>64</v>
      </c>
      <c r="K23" s="2" t="s">
        <v>69</v>
      </c>
      <c r="L23" s="1" t="s">
        <v>64</v>
      </c>
      <c r="M23" s="1" t="s">
        <v>72</v>
      </c>
      <c r="N23" s="11">
        <f t="shared" si="4"/>
        <v>4</v>
      </c>
    </row>
    <row r="24" spans="2:14">
      <c r="F24" s="1">
        <v>236493471000</v>
      </c>
      <c r="G24" s="1">
        <v>236493471000</v>
      </c>
      <c r="H24" s="160">
        <f t="shared" si="2"/>
        <v>236.493471</v>
      </c>
      <c r="I24" s="1" t="s">
        <v>69</v>
      </c>
      <c r="J24" s="1" t="s">
        <v>64</v>
      </c>
      <c r="K24" s="2" t="s">
        <v>69</v>
      </c>
      <c r="L24" s="1" t="s">
        <v>64</v>
      </c>
      <c r="M24" s="1" t="s">
        <v>72</v>
      </c>
      <c r="N24" s="11">
        <f t="shared" si="4"/>
        <v>4</v>
      </c>
    </row>
    <row r="25" spans="2:14">
      <c r="F25" s="1">
        <v>95758162000</v>
      </c>
      <c r="G25" s="1">
        <v>95758162000</v>
      </c>
      <c r="H25" s="160">
        <f t="shared" si="2"/>
        <v>95.758161999999999</v>
      </c>
      <c r="I25" s="1" t="s">
        <v>69</v>
      </c>
      <c r="J25" s="1" t="s">
        <v>64</v>
      </c>
      <c r="K25" s="2" t="s">
        <v>69</v>
      </c>
      <c r="L25" s="1" t="s">
        <v>64</v>
      </c>
      <c r="M25" s="1" t="s">
        <v>72</v>
      </c>
      <c r="N25" s="11">
        <f t="shared" si="4"/>
        <v>4</v>
      </c>
    </row>
    <row r="26" spans="2:14">
      <c r="F26" s="1">
        <v>91869859000</v>
      </c>
      <c r="G26" s="1">
        <v>91869859000</v>
      </c>
      <c r="H26" s="160">
        <f t="shared" si="2"/>
        <v>91.869859000000005</v>
      </c>
      <c r="I26" s="1" t="s">
        <v>69</v>
      </c>
      <c r="J26" s="1" t="s">
        <v>64</v>
      </c>
      <c r="K26" s="2" t="s">
        <v>69</v>
      </c>
      <c r="L26" s="1" t="s">
        <v>64</v>
      </c>
      <c r="M26" s="1" t="s">
        <v>72</v>
      </c>
      <c r="N26" s="11">
        <f t="shared" si="4"/>
        <v>4</v>
      </c>
    </row>
    <row r="27" spans="2:14">
      <c r="F27" s="1">
        <v>81634458000</v>
      </c>
      <c r="G27" s="1">
        <v>81634458000</v>
      </c>
      <c r="H27" s="160">
        <f t="shared" si="2"/>
        <v>81.634457999999995</v>
      </c>
      <c r="I27" s="1" t="s">
        <v>69</v>
      </c>
      <c r="J27" s="1" t="s">
        <v>64</v>
      </c>
      <c r="K27" s="2" t="s">
        <v>69</v>
      </c>
      <c r="L27" s="1" t="s">
        <v>64</v>
      </c>
      <c r="M27" s="1" t="s">
        <v>72</v>
      </c>
      <c r="N27" s="11">
        <f t="shared" si="4"/>
        <v>4</v>
      </c>
    </row>
    <row r="28" spans="2:14">
      <c r="F28" s="1">
        <v>2498273081000</v>
      </c>
      <c r="G28" s="1">
        <v>2498273081000</v>
      </c>
      <c r="H28" s="160">
        <f t="shared" si="2"/>
        <v>2498.2730809999998</v>
      </c>
      <c r="I28" s="1" t="s">
        <v>69</v>
      </c>
      <c r="J28" s="1" t="s">
        <v>70</v>
      </c>
      <c r="K28" s="2" t="s">
        <v>69</v>
      </c>
      <c r="L28" s="1" t="s">
        <v>64</v>
      </c>
      <c r="M28" s="1" t="s">
        <v>72</v>
      </c>
      <c r="N28" s="11">
        <f t="shared" si="4"/>
        <v>3</v>
      </c>
    </row>
    <row r="29" spans="2:14">
      <c r="F29" s="1">
        <v>362727664000</v>
      </c>
      <c r="G29" s="1">
        <v>362727664000</v>
      </c>
      <c r="H29" s="160">
        <f t="shared" si="2"/>
        <v>362.727664</v>
      </c>
      <c r="I29" s="1" t="s">
        <v>69</v>
      </c>
      <c r="J29" s="1" t="s">
        <v>64</v>
      </c>
      <c r="K29" s="2" t="s">
        <v>69</v>
      </c>
      <c r="L29" s="1" t="s">
        <v>70</v>
      </c>
      <c r="M29" s="1" t="s">
        <v>72</v>
      </c>
      <c r="N29" s="11">
        <f t="shared" si="4"/>
        <v>3</v>
      </c>
    </row>
    <row r="30" spans="2:14">
      <c r="F30" s="1">
        <v>132163438000</v>
      </c>
      <c r="G30" s="1">
        <v>132163438000</v>
      </c>
      <c r="H30" s="160">
        <f t="shared" si="2"/>
        <v>132.16343800000001</v>
      </c>
      <c r="I30" s="1" t="s">
        <v>69</v>
      </c>
      <c r="J30" s="1" t="s">
        <v>64</v>
      </c>
      <c r="K30" s="2" t="s">
        <v>69</v>
      </c>
      <c r="L30" s="1" t="s">
        <v>70</v>
      </c>
      <c r="M30" s="1" t="s">
        <v>72</v>
      </c>
      <c r="N30" s="11">
        <f t="shared" si="4"/>
        <v>3</v>
      </c>
    </row>
    <row r="31" spans="2:14">
      <c r="F31" s="1">
        <v>248531615000</v>
      </c>
      <c r="G31" s="1">
        <v>248531615000</v>
      </c>
      <c r="H31" s="160">
        <f t="shared" si="2"/>
        <v>248.53161499999999</v>
      </c>
      <c r="I31" s="1" t="s">
        <v>69</v>
      </c>
      <c r="J31" s="1" t="s">
        <v>70</v>
      </c>
      <c r="K31" s="2" t="s">
        <v>69</v>
      </c>
      <c r="L31" s="1" t="s">
        <v>70</v>
      </c>
      <c r="M31" s="1" t="s">
        <v>72</v>
      </c>
      <c r="N31" s="11">
        <f t="shared" si="4"/>
        <v>2</v>
      </c>
    </row>
    <row r="32" spans="2:14">
      <c r="F32" s="1">
        <v>104548985000</v>
      </c>
      <c r="G32" s="1">
        <v>104548985000</v>
      </c>
      <c r="H32" s="160">
        <f t="shared" si="2"/>
        <v>104.548985</v>
      </c>
      <c r="I32" s="1" t="s">
        <v>69</v>
      </c>
      <c r="J32" s="1" t="s">
        <v>70</v>
      </c>
      <c r="K32" s="2" t="s">
        <v>69</v>
      </c>
      <c r="L32" s="1" t="s">
        <v>70</v>
      </c>
      <c r="M32" s="1" t="s">
        <v>72</v>
      </c>
      <c r="N32" s="11">
        <f t="shared" si="4"/>
        <v>2</v>
      </c>
    </row>
    <row r="33" spans="6:14">
      <c r="F33" s="1">
        <v>98000000000</v>
      </c>
      <c r="G33" s="1">
        <v>98000000000</v>
      </c>
      <c r="H33" s="160">
        <f t="shared" si="2"/>
        <v>98</v>
      </c>
      <c r="I33" s="1" t="s">
        <v>69</v>
      </c>
      <c r="J33" s="1" t="s">
        <v>70</v>
      </c>
      <c r="K33" s="2" t="s">
        <v>72</v>
      </c>
      <c r="L33" s="1" t="s">
        <v>70</v>
      </c>
      <c r="M33" s="1" t="s">
        <v>72</v>
      </c>
      <c r="N33" s="11">
        <f t="shared" si="4"/>
        <v>1</v>
      </c>
    </row>
    <row r="35" spans="6:14">
      <c r="F35" s="1">
        <v>104783034163000</v>
      </c>
    </row>
  </sheetData>
  <sortState xmlns:xlrd2="http://schemas.microsoft.com/office/spreadsheetml/2017/richdata2" ref="D4:N12">
    <sortCondition descending="1" ref="G4:G12"/>
  </sortState>
  <mergeCells count="11">
    <mergeCell ref="B2:B3"/>
    <mergeCell ref="N2:N3"/>
    <mergeCell ref="C2:C3"/>
    <mergeCell ref="D2:D3"/>
    <mergeCell ref="G2:G3"/>
    <mergeCell ref="I2:I3"/>
    <mergeCell ref="J2:J3"/>
    <mergeCell ref="K2:L2"/>
    <mergeCell ref="F2:F3"/>
    <mergeCell ref="E2:E3"/>
    <mergeCell ref="H2:H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8D3A1339-72E0-4473-A81B-723E4ADB20A2}">
          <x14:formula1>
            <xm:f>List!$A$3:$A$5</xm:f>
          </x14:formula1>
          <xm:sqref>C4:C71</xm:sqref>
        </x14:dataValidation>
        <x14:dataValidation type="list" allowBlank="1" showInputMessage="1" showErrorMessage="1" xr:uid="{5E09F18B-ABEC-4C0B-AFEA-A0DEFF19F2EA}">
          <x14:formula1>
            <xm:f>List!$D$3:$D$4</xm:f>
          </x14:formula1>
          <xm:sqref>L4:L71 J4:J71</xm:sqref>
        </x14:dataValidation>
        <x14:dataValidation type="list" allowBlank="1" showInputMessage="1" showErrorMessage="1" xr:uid="{15C1142B-2C9C-47F9-8165-34F0E4D8C3DA}">
          <x14:formula1>
            <xm:f>List!$C$3:$C$4</xm:f>
          </x14:formula1>
          <xm:sqref>I4:I71 M4:M71 K4:K71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DCC9C-EC9E-4E5D-9432-1FF3D15E5DCC}">
  <sheetPr>
    <tabColor theme="4"/>
  </sheetPr>
  <dimension ref="A1:E15"/>
  <sheetViews>
    <sheetView showGridLines="0" topLeftCell="C1" zoomScale="70" zoomScaleNormal="70" workbookViewId="0">
      <selection activeCell="C4" sqref="C4"/>
    </sheetView>
  </sheetViews>
  <sheetFormatPr defaultColWidth="11.42578125" defaultRowHeight="15"/>
  <cols>
    <col min="1" max="1" width="0" hidden="1" customWidth="1"/>
    <col min="2" max="2" width="20.42578125" style="10" hidden="1" customWidth="1"/>
    <col min="3" max="3" width="77.85546875" style="1" customWidth="1"/>
    <col min="4" max="4" width="50.42578125" customWidth="1"/>
    <col min="5" max="5" width="48.85546875" customWidth="1"/>
  </cols>
  <sheetData>
    <row r="1" spans="1:5" ht="15.75" thickBot="1">
      <c r="B1" t="s">
        <v>884</v>
      </c>
      <c r="C1"/>
    </row>
    <row r="2" spans="1:5" ht="15" customHeight="1">
      <c r="B2" s="211" t="s">
        <v>868</v>
      </c>
      <c r="C2" s="209" t="s">
        <v>885</v>
      </c>
      <c r="D2" s="209" t="s">
        <v>886</v>
      </c>
      <c r="E2" s="209" t="s">
        <v>887</v>
      </c>
    </row>
    <row r="3" spans="1:5">
      <c r="B3" s="212"/>
      <c r="C3" s="210"/>
      <c r="D3" s="210"/>
      <c r="E3" s="210"/>
    </row>
    <row r="4" spans="1:5" ht="96.95" customHeight="1">
      <c r="A4" t="s">
        <v>288</v>
      </c>
      <c r="B4" s="149" t="s">
        <v>888</v>
      </c>
      <c r="C4" s="149" t="s">
        <v>889</v>
      </c>
      <c r="D4" s="158" t="s">
        <v>890</v>
      </c>
      <c r="E4" s="112" t="s">
        <v>891</v>
      </c>
    </row>
    <row r="5" spans="1:5" ht="60">
      <c r="A5" s="3" t="s">
        <v>892</v>
      </c>
      <c r="B5" s="149" t="s">
        <v>888</v>
      </c>
      <c r="C5" s="149" t="s">
        <v>893</v>
      </c>
      <c r="D5" s="159" t="s">
        <v>894</v>
      </c>
      <c r="E5" s="112" t="s">
        <v>895</v>
      </c>
    </row>
    <row r="6" spans="1:5" ht="105">
      <c r="A6" s="3" t="s">
        <v>896</v>
      </c>
      <c r="B6" s="149" t="s">
        <v>888</v>
      </c>
      <c r="C6" s="149" t="s">
        <v>897</v>
      </c>
      <c r="D6" s="159" t="s">
        <v>898</v>
      </c>
      <c r="E6" s="112" t="s">
        <v>899</v>
      </c>
    </row>
    <row r="7" spans="1:5" ht="87.95" customHeight="1">
      <c r="A7" t="s">
        <v>900</v>
      </c>
      <c r="B7" s="149" t="s">
        <v>888</v>
      </c>
      <c r="C7" s="149" t="s">
        <v>901</v>
      </c>
      <c r="D7" s="159" t="s">
        <v>902</v>
      </c>
      <c r="E7" s="112" t="s">
        <v>895</v>
      </c>
    </row>
    <row r="8" spans="1:5" ht="89.1" customHeight="1">
      <c r="A8" s="3" t="s">
        <v>903</v>
      </c>
      <c r="B8" s="149" t="s">
        <v>888</v>
      </c>
      <c r="C8" s="149" t="s">
        <v>904</v>
      </c>
      <c r="D8" s="159" t="s">
        <v>905</v>
      </c>
      <c r="E8" s="112" t="s">
        <v>906</v>
      </c>
    </row>
    <row r="9" spans="1:5" ht="95.45" customHeight="1">
      <c r="A9" t="s">
        <v>288</v>
      </c>
      <c r="B9" s="149" t="s">
        <v>888</v>
      </c>
      <c r="C9" s="149" t="s">
        <v>907</v>
      </c>
      <c r="D9" s="158" t="s">
        <v>890</v>
      </c>
      <c r="E9" s="112" t="s">
        <v>891</v>
      </c>
    </row>
    <row r="10" spans="1:5" ht="95.45" customHeight="1">
      <c r="A10" t="s">
        <v>288</v>
      </c>
      <c r="B10" s="149" t="s">
        <v>888</v>
      </c>
      <c r="C10" s="149" t="s">
        <v>908</v>
      </c>
      <c r="D10" s="158" t="s">
        <v>890</v>
      </c>
      <c r="E10" s="112" t="s">
        <v>891</v>
      </c>
    </row>
    <row r="11" spans="1:5" ht="136.5" customHeight="1">
      <c r="A11" s="3" t="s">
        <v>909</v>
      </c>
      <c r="B11" s="149" t="s">
        <v>888</v>
      </c>
      <c r="C11" s="149" t="s">
        <v>910</v>
      </c>
      <c r="D11" s="159" t="s">
        <v>911</v>
      </c>
      <c r="E11" s="112" t="s">
        <v>895</v>
      </c>
    </row>
    <row r="12" spans="1:5" ht="45">
      <c r="A12" t="s">
        <v>112</v>
      </c>
      <c r="B12" s="149" t="s">
        <v>888</v>
      </c>
      <c r="C12" s="149" t="s">
        <v>912</v>
      </c>
      <c r="D12" s="159" t="s">
        <v>913</v>
      </c>
      <c r="E12" s="112" t="s">
        <v>914</v>
      </c>
    </row>
    <row r="13" spans="1:5" ht="96.6" customHeight="1">
      <c r="A13" t="s">
        <v>288</v>
      </c>
      <c r="B13" s="149" t="s">
        <v>888</v>
      </c>
      <c r="C13" s="149" t="s">
        <v>915</v>
      </c>
      <c r="D13" s="158" t="s">
        <v>890</v>
      </c>
      <c r="E13" s="112" t="s">
        <v>891</v>
      </c>
    </row>
    <row r="14" spans="1:5" ht="131.44999999999999" customHeight="1">
      <c r="A14" s="3" t="s">
        <v>916</v>
      </c>
      <c r="B14" s="149" t="s">
        <v>888</v>
      </c>
      <c r="C14" s="149" t="s">
        <v>917</v>
      </c>
      <c r="D14" s="159" t="s">
        <v>918</v>
      </c>
      <c r="E14" s="112" t="s">
        <v>895</v>
      </c>
    </row>
    <row r="15" spans="1:5" ht="129.94999999999999" customHeight="1">
      <c r="A15" s="3"/>
      <c r="B15" s="149" t="s">
        <v>888</v>
      </c>
      <c r="C15" s="149" t="s">
        <v>919</v>
      </c>
      <c r="D15" s="159" t="s">
        <v>920</v>
      </c>
      <c r="E15" s="112" t="s">
        <v>921</v>
      </c>
    </row>
  </sheetData>
  <mergeCells count="4">
    <mergeCell ref="E2:E3"/>
    <mergeCell ref="B2:B3"/>
    <mergeCell ref="C2:C3"/>
    <mergeCell ref="D2:D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53964D0-DEDB-45C1-A3ED-4F11611CE403}">
          <x14:formula1>
            <xm:f>List!$A$3:$A$5</xm:f>
          </x14:formula1>
          <xm:sqref>B4:B39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5E08E-391E-4E37-AA39-537A406F7860}">
  <dimension ref="B2:H16"/>
  <sheetViews>
    <sheetView showGridLines="0" workbookViewId="0">
      <selection activeCell="E12" sqref="E12"/>
    </sheetView>
  </sheetViews>
  <sheetFormatPr defaultColWidth="11.42578125" defaultRowHeight="15"/>
  <cols>
    <col min="2" max="2" width="19.140625" customWidth="1"/>
    <col min="3" max="3" width="13.85546875" customWidth="1"/>
    <col min="4" max="4" width="13.85546875" bestFit="1" customWidth="1"/>
    <col min="5" max="7" width="16.42578125" customWidth="1"/>
    <col min="8" max="8" width="17.140625" customWidth="1"/>
  </cols>
  <sheetData>
    <row r="2" spans="2:8" ht="15.75" thickBot="1"/>
    <row r="3" spans="2:8" ht="15.75" thickBot="1">
      <c r="B3" s="219" t="s">
        <v>869</v>
      </c>
      <c r="C3" s="220"/>
      <c r="D3" s="220"/>
      <c r="E3" s="220"/>
      <c r="F3" s="220"/>
      <c r="G3" s="220"/>
      <c r="H3" s="221"/>
    </row>
    <row r="4" spans="2:8">
      <c r="B4" s="7" t="s">
        <v>922</v>
      </c>
      <c r="C4" s="3"/>
      <c r="D4" s="4" t="s">
        <v>870</v>
      </c>
      <c r="E4" s="222" t="s">
        <v>923</v>
      </c>
      <c r="F4" s="223"/>
      <c r="G4" s="223"/>
      <c r="H4" s="224"/>
    </row>
    <row r="5" spans="2:8">
      <c r="B5" s="225" t="s">
        <v>37</v>
      </c>
      <c r="C5" s="226"/>
      <c r="D5" s="227" t="s">
        <v>924</v>
      </c>
      <c r="E5" s="228"/>
      <c r="F5" s="228"/>
      <c r="G5" s="228"/>
      <c r="H5" s="229"/>
    </row>
    <row r="6" spans="2:8">
      <c r="B6" s="233" t="s">
        <v>925</v>
      </c>
      <c r="C6" s="234"/>
      <c r="D6" s="230"/>
      <c r="E6" s="231"/>
      <c r="F6" s="231"/>
      <c r="G6" s="231"/>
      <c r="H6" s="232"/>
    </row>
    <row r="7" spans="2:8" ht="45">
      <c r="B7" s="5" t="s">
        <v>926</v>
      </c>
      <c r="C7" s="213" t="s">
        <v>927</v>
      </c>
      <c r="D7" s="214"/>
      <c r="E7" s="6" t="s">
        <v>928</v>
      </c>
      <c r="F7" s="6" t="s">
        <v>929</v>
      </c>
      <c r="G7" s="8" t="s">
        <v>930</v>
      </c>
      <c r="H7" s="9" t="s">
        <v>931</v>
      </c>
    </row>
    <row r="8" spans="2:8" ht="27" customHeight="1">
      <c r="B8" s="40"/>
      <c r="C8" s="217"/>
      <c r="D8" s="218"/>
      <c r="E8" s="44"/>
      <c r="F8" s="17" t="s">
        <v>932</v>
      </c>
      <c r="G8" s="18"/>
      <c r="H8" s="19"/>
    </row>
    <row r="9" spans="2:8" ht="27" customHeight="1" thickBot="1">
      <c r="B9" s="41"/>
      <c r="C9" s="215"/>
      <c r="D9" s="216"/>
      <c r="E9" s="45"/>
      <c r="F9" s="43" t="s">
        <v>932</v>
      </c>
      <c r="G9" s="42"/>
      <c r="H9" s="20"/>
    </row>
    <row r="13" spans="2:8">
      <c r="B13" t="s">
        <v>933</v>
      </c>
    </row>
    <row r="14" spans="2:8">
      <c r="B14" s="14"/>
      <c r="C14" t="s">
        <v>934</v>
      </c>
    </row>
    <row r="15" spans="2:8">
      <c r="B15" s="15"/>
      <c r="C15" t="s">
        <v>935</v>
      </c>
    </row>
    <row r="16" spans="2:8">
      <c r="B16" s="16"/>
      <c r="C16" t="s">
        <v>936</v>
      </c>
    </row>
  </sheetData>
  <mergeCells count="8">
    <mergeCell ref="C7:D7"/>
    <mergeCell ref="C9:D9"/>
    <mergeCell ref="C8:D8"/>
    <mergeCell ref="B3:H3"/>
    <mergeCell ref="E4:H4"/>
    <mergeCell ref="B5:C5"/>
    <mergeCell ref="D5:H6"/>
    <mergeCell ref="B6:C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85329-21C6-4BB7-BBA7-54BA9B85EC80}">
  <dimension ref="A3:D5"/>
  <sheetViews>
    <sheetView showGridLines="0" workbookViewId="0">
      <selection activeCell="G26" sqref="G26"/>
    </sheetView>
  </sheetViews>
  <sheetFormatPr defaultColWidth="11.42578125" defaultRowHeight="15"/>
  <sheetData>
    <row r="3" spans="1:4">
      <c r="A3" t="s">
        <v>888</v>
      </c>
      <c r="C3" t="s">
        <v>69</v>
      </c>
      <c r="D3" t="s">
        <v>64</v>
      </c>
    </row>
    <row r="4" spans="1:4">
      <c r="A4" t="s">
        <v>937</v>
      </c>
      <c r="C4" t="s">
        <v>72</v>
      </c>
      <c r="D4" t="s">
        <v>70</v>
      </c>
    </row>
    <row r="5" spans="1:4">
      <c r="A5" t="s">
        <v>151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6d25fa36-6e92-4a8c-bcd7-8d2e2e5dc1cc">
      <Terms xmlns="http://schemas.microsoft.com/office/infopath/2007/PartnerControls"/>
    </lcf76f155ced4ddcb4097134ff3c332f>
    <_ip_UnifiedCompliancePolicyProperties xmlns="http://schemas.microsoft.com/sharepoint/v3" xsi:nil="true"/>
    <TaxCatchAll xmlns="2a193445-8f29-4d28-b3a3-ce6182a987ad" xsi:nil="true"/>
    <SharedWithUsers xmlns="2a193445-8f29-4d28-b3a3-ce6182a987ad">
      <UserInfo>
        <DisplayName>Solène METAYER</DisplayName>
        <AccountId>98</AccountId>
        <AccountType/>
      </UserInfo>
      <UserInfo>
        <DisplayName>Chloe BOUTRON</DisplayName>
        <AccountId>470</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3565D2027CB5C43B896265DB26BF053" ma:contentTypeVersion="20" ma:contentTypeDescription="Crée un document." ma:contentTypeScope="" ma:versionID="30fe95e58db8b7b2ca9ceb81231135c3">
  <xsd:schema xmlns:xsd="http://www.w3.org/2001/XMLSchema" xmlns:xs="http://www.w3.org/2001/XMLSchema" xmlns:p="http://schemas.microsoft.com/office/2006/metadata/properties" xmlns:ns1="http://schemas.microsoft.com/sharepoint/v3" xmlns:ns2="6d25fa36-6e92-4a8c-bcd7-8d2e2e5dc1cc" xmlns:ns3="2a193445-8f29-4d28-b3a3-ce6182a987ad" targetNamespace="http://schemas.microsoft.com/office/2006/metadata/properties" ma:root="true" ma:fieldsID="c33110d45108f9c3a8d0b17f94a7edbf" ns1:_="" ns2:_="" ns3:_="">
    <xsd:import namespace="http://schemas.microsoft.com/sharepoint/v3"/>
    <xsd:import namespace="6d25fa36-6e92-4a8c-bcd7-8d2e2e5dc1cc"/>
    <xsd:import namespace="2a193445-8f29-4d28-b3a3-ce6182a987a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riétés de la stratégie de conformité unifiée" ma:hidden="true" ma:internalName="_ip_UnifiedCompliancePolicyProperties">
      <xsd:simpleType>
        <xsd:restriction base="dms:Note"/>
      </xsd:simpleType>
    </xsd:element>
    <xsd:element name="_ip_UnifiedCompliancePolicyUIAction" ma:index="21" nillable="true" ma:displayName="Action d’interface utilisateur de la stratégie de conformité unifié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25fa36-6e92-4a8c-bcd7-8d2e2e5dc1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Balises d’images" ma:readOnly="false" ma:fieldId="{5cf76f15-5ced-4ddc-b409-7134ff3c332f}" ma:taxonomyMulti="true" ma:sspId="fdb6b646-3ed7-48ad-b39c-bbf27f50ba6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a193445-8f29-4d28-b3a3-ce6182a987ad" elementFormDefault="qualified">
    <xsd:import namespace="http://schemas.microsoft.com/office/2006/documentManagement/types"/>
    <xsd:import namespace="http://schemas.microsoft.com/office/infopath/2007/PartnerControls"/>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element name="TaxCatchAll" ma:index="24" nillable="true" ma:displayName="Taxonomy Catch All Column" ma:hidden="true" ma:list="{4fd0a5eb-5bd5-4419-8c56-9da7f185a722}" ma:internalName="TaxCatchAll" ma:showField="CatchAllData" ma:web="2a193445-8f29-4d28-b3a3-ce6182a987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D01493-DE84-4CB0-8608-4145F049CC00}"/>
</file>

<file path=customXml/itemProps2.xml><?xml version="1.0" encoding="utf-8"?>
<ds:datastoreItem xmlns:ds="http://schemas.openxmlformats.org/officeDocument/2006/customXml" ds:itemID="{D68C9452-BD59-4204-9AFC-6C912AE440B5}"/>
</file>

<file path=customXml/itemProps3.xml><?xml version="1.0" encoding="utf-8"?>
<ds:datastoreItem xmlns:ds="http://schemas.openxmlformats.org/officeDocument/2006/customXml" ds:itemID="{908DAC55-45D5-48D1-AB06-ABC78AF8811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Solène METAYER</dc:creator>
  <cp:keywords/>
  <dc:description/>
  <cp:lastModifiedBy/>
  <cp:revision/>
  <dcterms:created xsi:type="dcterms:W3CDTF">2015-06-05T18:19:34Z</dcterms:created>
  <dcterms:modified xsi:type="dcterms:W3CDTF">2024-07-02T16:02:29Z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0x01010043565D2027CB5C43B896265DB26BF053</vt:lpwstr>
  </property>
  <property fmtid="{D5CDD505-2E9C-101B-9397-08002B2CF9AE}" pid="3" name="MediaServiceImageTags">
    <vt:lpwstr/>
  </property>
</Properties>
</file>