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drawings/drawing1.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drawings/drawing2.xml" ContentType="application/vnd.openxmlformats-officedocument.drawing+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threadedComments/threadedComment4.xml" ContentType="application/vnd.ms-excel.threadedcomments+xml"/>
  <Override PartName="/xl/comments5.xml" ContentType="application/vnd.openxmlformats-officedocument.spreadsheetml.comments+xml"/>
  <Override PartName="/xl/threadedComments/threadedComment5.xml" ContentType="application/vnd.ms-excel.threadedcomments+xml"/>
  <Override PartName="/xl/comments6.xml" ContentType="application/vnd.openxmlformats-officedocument.spreadsheetml.comments+xml"/>
  <Override PartName="/xl/threadedComments/threadedComment6.xml" ContentType="application/vnd.ms-excel.threadedcomments+xml"/>
  <Override PartName="/xl/comments7.xml" ContentType="application/vnd.openxmlformats-officedocument.spreadsheetml.comments+xml"/>
  <Override PartName="/xl/threadedComments/threadedComment7.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mc:AlternateContent xmlns:mc="http://schemas.openxmlformats.org/markup-compatibility/2006">
    <mc:Choice Requires="x15">
      <x15ac:absPath xmlns:x15ac="http://schemas.microsoft.com/office/spreadsheetml/2010/11/ac" url="https://i4ce.sharepoint.com/Documents partages/41 - Agri-Foret/13 - FiPu Alim/2 - Ressources et docs/2_InvMat/Rédaction volet 1/"/>
    </mc:Choice>
  </mc:AlternateContent>
  <xr:revisionPtr revIDLastSave="1" documentId="8_{E69ACDBA-2D42-4676-927A-9B62B3FD22BB}" xr6:coauthVersionLast="47" xr6:coauthVersionMax="47" xr10:uidLastSave="{9E4175B9-5193-44F2-9F99-BA51D3130758}"/>
  <bookViews>
    <workbookView xWindow="-120" yWindow="-120" windowWidth="29040" windowHeight="15720" firstSheet="3" activeTab="4" xr2:uid="{00000000-000D-0000-FFFF-FFFF00000000}"/>
  </bookViews>
  <sheets>
    <sheet name="Listes" sheetId="8" state="hidden" r:id="rId1"/>
    <sheet name="Secteurs&amp;ActifsCorpo" sheetId="6" state="hidden" r:id="rId2"/>
    <sheet name="GuideLecture" sheetId="16" state="hidden" r:id="rId3"/>
    <sheet name="Lecture" sheetId="30" r:id="rId4"/>
    <sheet name="LeviersTransition" sheetId="18" r:id="rId5"/>
    <sheet name="ListeLeviers" sheetId="17" state="hidden" r:id="rId6"/>
    <sheet name="LeviersTransitionv1" sheetId="7" state="hidden" r:id="rId7"/>
    <sheet name="ImpactsActifsAmont" sheetId="10" state="hidden" r:id="rId8"/>
    <sheet name="ImpactsActifs" sheetId="12" state="hidden" r:id="rId9"/>
    <sheet name="Impacts +,++,+++" sheetId="21" state="hidden" r:id="rId10"/>
    <sheet name="ActifsCorpo" sheetId="9" state="hidden" r:id="rId11"/>
    <sheet name="ConseqImmobCorpo" sheetId="3" state="hidden" r:id="rId12"/>
    <sheet name="ImmobCorpo" sheetId="5" state="hidden" r:id="rId13"/>
  </sheets>
  <definedNames>
    <definedName name="_xlnm._FilterDatabase" localSheetId="9" hidden="1">'Impacts +,++,+++'!$A$1:$J$69</definedName>
    <definedName name="_xlnm._FilterDatabase" localSheetId="8" hidden="1">ImpactsActifs!$B$1:$N$67</definedName>
    <definedName name="_xlnm._FilterDatabase" localSheetId="4" hidden="1">LeviersTransition!$A$2:$P$49</definedName>
    <definedName name="_xlnm._FilterDatabase" localSheetId="6" hidden="1">LeviersTransitionv1!$A$1:$P$69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3" i="18" l="1"/>
  <c r="T4" i="18"/>
  <c r="T6" i="18"/>
  <c r="T5" i="18"/>
  <c r="T7" i="18"/>
  <c r="T8" i="18"/>
  <c r="T9" i="18"/>
  <c r="T10" i="18"/>
  <c r="T11" i="18"/>
  <c r="T12" i="18"/>
  <c r="T13" i="18"/>
  <c r="T14" i="18"/>
  <c r="T15" i="18"/>
  <c r="T16" i="18"/>
  <c r="T17" i="18"/>
  <c r="T18" i="18"/>
  <c r="T19" i="18"/>
  <c r="T20" i="18"/>
  <c r="T21" i="18"/>
  <c r="T22" i="18"/>
  <c r="T23" i="18"/>
  <c r="T24" i="18"/>
  <c r="T25" i="18"/>
  <c r="T26" i="18"/>
  <c r="T27" i="18"/>
  <c r="T28" i="18"/>
  <c r="T30" i="18"/>
  <c r="T31" i="18"/>
  <c r="T32" i="18"/>
  <c r="T33" i="18"/>
  <c r="T34" i="18"/>
  <c r="T35" i="18"/>
  <c r="T36" i="18"/>
  <c r="T37" i="18"/>
  <c r="T38" i="18"/>
  <c r="T39" i="18"/>
  <c r="T40" i="18"/>
  <c r="T41" i="18"/>
  <c r="T42" i="18"/>
  <c r="T43" i="18"/>
  <c r="T44" i="18"/>
  <c r="T45" i="18"/>
  <c r="T46" i="18"/>
  <c r="T47" i="18"/>
  <c r="T48" i="18"/>
  <c r="T49" i="18"/>
  <c r="T29" i="18"/>
  <c r="C15" i="21" l="1"/>
  <c r="W66" i="7"/>
  <c r="W5" i="7"/>
  <c r="X5" i="7"/>
  <c r="D16" i="7"/>
  <c r="X8" i="7"/>
  <c r="W17" i="7"/>
  <c r="B27" i="12"/>
  <c r="B53" i="12" l="1"/>
  <c r="Y6" i="7"/>
  <c r="Y7" i="7"/>
  <c r="Y8" i="7"/>
  <c r="Y9" i="7"/>
  <c r="Y10" i="7"/>
  <c r="Y11" i="7"/>
  <c r="Y12" i="7"/>
  <c r="Y13" i="7"/>
  <c r="Y14" i="7"/>
  <c r="Y15" i="7"/>
  <c r="Y17" i="7"/>
  <c r="Y18" i="7"/>
  <c r="Y19" i="7"/>
  <c r="Y20" i="7"/>
  <c r="Y21" i="7"/>
  <c r="Y22" i="7"/>
  <c r="Y23" i="7"/>
  <c r="Y24" i="7"/>
  <c r="Y25" i="7"/>
  <c r="Y27" i="7"/>
  <c r="Y28" i="7"/>
  <c r="Y29" i="7"/>
  <c r="Y30" i="7"/>
  <c r="Y33" i="7"/>
  <c r="Y34" i="7"/>
  <c r="Y35" i="7"/>
  <c r="Y36" i="7"/>
  <c r="Y37" i="7"/>
  <c r="Y38" i="7"/>
  <c r="Y40" i="7"/>
  <c r="Y41" i="7"/>
  <c r="Y42" i="7"/>
  <c r="Y43" i="7"/>
  <c r="Y44" i="7"/>
  <c r="Y45" i="7"/>
  <c r="Y47" i="7"/>
  <c r="Y48" i="7"/>
  <c r="Y49" i="7"/>
  <c r="Y50" i="7"/>
  <c r="Y51" i="7"/>
  <c r="Y53" i="7"/>
  <c r="Y54" i="7"/>
  <c r="Y55" i="7"/>
  <c r="Y58" i="7"/>
  <c r="Y59" i="7"/>
  <c r="Y61" i="7"/>
  <c r="Y62" i="7"/>
  <c r="Y63" i="7"/>
  <c r="Y64" i="7"/>
  <c r="Y65" i="7"/>
  <c r="Y66" i="7"/>
  <c r="Y67" i="7"/>
  <c r="Y68" i="7"/>
  <c r="X6" i="7"/>
  <c r="X7" i="7"/>
  <c r="X9" i="7"/>
  <c r="X10" i="7"/>
  <c r="X11" i="7"/>
  <c r="X12" i="7"/>
  <c r="X13" i="7"/>
  <c r="X14" i="7"/>
  <c r="X15" i="7"/>
  <c r="X17" i="7"/>
  <c r="X18" i="7"/>
  <c r="X19" i="7"/>
  <c r="X20" i="7"/>
  <c r="X21" i="7"/>
  <c r="X22" i="7"/>
  <c r="X23" i="7"/>
  <c r="X24" i="7"/>
  <c r="X25" i="7"/>
  <c r="X27" i="7"/>
  <c r="X28" i="7"/>
  <c r="X29" i="7"/>
  <c r="X30" i="7"/>
  <c r="X33" i="7"/>
  <c r="X34" i="7"/>
  <c r="X35" i="7"/>
  <c r="X36" i="7"/>
  <c r="X37" i="7"/>
  <c r="X38" i="7"/>
  <c r="X40" i="7"/>
  <c r="X41" i="7"/>
  <c r="X42" i="7"/>
  <c r="X43" i="7"/>
  <c r="X44" i="7"/>
  <c r="X45" i="7"/>
  <c r="X47" i="7"/>
  <c r="X48" i="7"/>
  <c r="X49" i="7"/>
  <c r="X50" i="7"/>
  <c r="X51" i="7"/>
  <c r="X53" i="7"/>
  <c r="X54" i="7"/>
  <c r="X55" i="7"/>
  <c r="X58" i="7"/>
  <c r="X59" i="7"/>
  <c r="X61" i="7"/>
  <c r="X62" i="7"/>
  <c r="X63" i="7"/>
  <c r="X64" i="7"/>
  <c r="X65" i="7"/>
  <c r="X66" i="7"/>
  <c r="X67" i="7"/>
  <c r="X68" i="7"/>
  <c r="Y5" i="7"/>
  <c r="W6" i="7"/>
  <c r="W7" i="7"/>
  <c r="W8" i="7"/>
  <c r="W9" i="7"/>
  <c r="W10" i="7"/>
  <c r="W11" i="7"/>
  <c r="W12" i="7"/>
  <c r="W13" i="7"/>
  <c r="W14" i="7"/>
  <c r="W15" i="7"/>
  <c r="W18" i="7"/>
  <c r="W19" i="7"/>
  <c r="W20" i="7"/>
  <c r="W21" i="7"/>
  <c r="W22" i="7"/>
  <c r="W23" i="7"/>
  <c r="W24" i="7"/>
  <c r="W25" i="7"/>
  <c r="F26" i="7"/>
  <c r="W27" i="7"/>
  <c r="W28" i="7"/>
  <c r="W29" i="7"/>
  <c r="W30" i="7"/>
  <c r="F31" i="7"/>
  <c r="F32" i="7"/>
  <c r="W33" i="7"/>
  <c r="W34" i="7"/>
  <c r="W35" i="7"/>
  <c r="W36" i="7"/>
  <c r="W37" i="7"/>
  <c r="W38" i="7"/>
  <c r="F39" i="7"/>
  <c r="W40" i="7"/>
  <c r="W41" i="7"/>
  <c r="W42" i="7"/>
  <c r="W43" i="7"/>
  <c r="W44" i="7"/>
  <c r="W45" i="7"/>
  <c r="F46" i="7"/>
  <c r="W47" i="7"/>
  <c r="W48" i="7"/>
  <c r="W49" i="7"/>
  <c r="W50" i="7"/>
  <c r="W51" i="7"/>
  <c r="F52" i="7"/>
  <c r="W53" i="7"/>
  <c r="W54" i="7"/>
  <c r="W55" i="7"/>
  <c r="F56" i="7"/>
  <c r="F57" i="7"/>
  <c r="W58" i="7"/>
  <c r="W59" i="7"/>
  <c r="F60" i="7"/>
  <c r="W61" i="7"/>
  <c r="W62" i="7"/>
  <c r="W63" i="7"/>
  <c r="W64" i="7"/>
  <c r="W65" i="7"/>
  <c r="W67" i="7"/>
  <c r="W68" i="7"/>
  <c r="B34" i="12"/>
  <c r="B2" i="12" l="1"/>
  <c r="I4" i="10"/>
  <c r="I5" i="10"/>
  <c r="I6" i="10"/>
  <c r="I7" i="10"/>
  <c r="I8" i="10"/>
  <c r="I9" i="10"/>
  <c r="I10" i="10"/>
  <c r="I11" i="10"/>
  <c r="I12" i="10"/>
  <c r="I13" i="10"/>
  <c r="I14" i="10"/>
  <c r="I15" i="10"/>
  <c r="I16" i="10"/>
  <c r="I17" i="10"/>
  <c r="I18" i="10"/>
  <c r="I19" i="10"/>
  <c r="I20" i="10"/>
  <c r="I21" i="10"/>
  <c r="I22" i="10"/>
  <c r="I23" i="10"/>
  <c r="I24" i="10"/>
  <c r="I25" i="10"/>
  <c r="I26" i="10"/>
  <c r="I27" i="10"/>
  <c r="I28" i="10"/>
  <c r="I29" i="10"/>
  <c r="I30" i="10"/>
  <c r="I31" i="10"/>
  <c r="I32" i="10"/>
  <c r="I33" i="10"/>
  <c r="I34" i="10"/>
  <c r="I35" i="10"/>
  <c r="I36" i="10"/>
  <c r="I37" i="10"/>
  <c r="I38" i="10"/>
  <c r="I39" i="10"/>
  <c r="I40" i="10"/>
  <c r="I41" i="10"/>
  <c r="I42" i="10"/>
  <c r="I43" i="10"/>
  <c r="I44" i="10"/>
  <c r="I45" i="10"/>
  <c r="I46" i="10"/>
  <c r="I47" i="10"/>
  <c r="I48" i="10"/>
  <c r="I49" i="10"/>
  <c r="I50" i="10"/>
  <c r="I51" i="10"/>
  <c r="I52" i="10"/>
  <c r="I53" i="10"/>
  <c r="I54" i="10"/>
  <c r="I55" i="10"/>
  <c r="I56" i="10"/>
  <c r="I57" i="10"/>
  <c r="I58" i="10"/>
  <c r="I59" i="10"/>
  <c r="I60" i="10"/>
  <c r="I61" i="10"/>
  <c r="I62" i="10"/>
  <c r="I63" i="10"/>
  <c r="I3" i="10"/>
  <c r="F4" i="10"/>
  <c r="F5" i="10"/>
  <c r="F6" i="10"/>
  <c r="F7" i="10"/>
  <c r="F8" i="10"/>
  <c r="F9" i="10"/>
  <c r="F10" i="10"/>
  <c r="F11" i="10"/>
  <c r="F12" i="10"/>
  <c r="F13" i="10"/>
  <c r="F14" i="10"/>
  <c r="F15" i="10"/>
  <c r="F16" i="10"/>
  <c r="F17" i="10"/>
  <c r="F18" i="10"/>
  <c r="F19" i="10"/>
  <c r="F20" i="10"/>
  <c r="F21" i="10"/>
  <c r="F22" i="10"/>
  <c r="F23" i="10"/>
  <c r="F24" i="10"/>
  <c r="F25" i="10"/>
  <c r="F26" i="10"/>
  <c r="F27" i="10"/>
  <c r="F28" i="10"/>
  <c r="F29" i="10"/>
  <c r="F30" i="10"/>
  <c r="F31" i="10"/>
  <c r="F32" i="10"/>
  <c r="F33" i="10"/>
  <c r="F34" i="10"/>
  <c r="F35" i="10"/>
  <c r="F36" i="10"/>
  <c r="F37" i="10"/>
  <c r="F38" i="10"/>
  <c r="F39" i="10"/>
  <c r="F40" i="10"/>
  <c r="F41" i="10"/>
  <c r="F42" i="10"/>
  <c r="F43" i="10"/>
  <c r="F44" i="10"/>
  <c r="F45" i="10"/>
  <c r="F46" i="10"/>
  <c r="F47" i="10"/>
  <c r="F48" i="10"/>
  <c r="F49" i="10"/>
  <c r="F50" i="10"/>
  <c r="F51" i="10"/>
  <c r="F52" i="10"/>
  <c r="F53" i="10"/>
  <c r="F54" i="10"/>
  <c r="F55" i="10"/>
  <c r="F56" i="10"/>
  <c r="F57" i="10"/>
  <c r="F58" i="10"/>
  <c r="F59" i="10"/>
  <c r="F60" i="10"/>
  <c r="F61" i="10"/>
  <c r="F62" i="10"/>
  <c r="F63" i="10"/>
  <c r="F3" i="10"/>
  <c r="C6" i="10"/>
  <c r="C10" i="10"/>
  <c r="C11" i="10"/>
  <c r="C12" i="10"/>
  <c r="C7" i="10"/>
  <c r="C8" i="10"/>
  <c r="C9" i="10"/>
  <c r="C3" i="10"/>
  <c r="C14" i="10"/>
  <c r="C15" i="10"/>
  <c r="C16" i="10"/>
  <c r="C17" i="10"/>
  <c r="C18" i="10"/>
  <c r="C19" i="10"/>
  <c r="C20" i="10"/>
  <c r="C21" i="10"/>
  <c r="C22" i="10"/>
  <c r="C23" i="10"/>
  <c r="C24" i="10"/>
  <c r="C25" i="10"/>
  <c r="C26" i="10"/>
  <c r="C27" i="10"/>
  <c r="C28" i="10"/>
  <c r="C29" i="10"/>
  <c r="C30" i="10"/>
  <c r="C31" i="10"/>
  <c r="C32" i="10"/>
  <c r="C33" i="10"/>
  <c r="C34" i="10"/>
  <c r="C35" i="10"/>
  <c r="C36" i="10"/>
  <c r="C37" i="10"/>
  <c r="C38" i="10"/>
  <c r="C39" i="10"/>
  <c r="C40" i="10"/>
  <c r="C41" i="10"/>
  <c r="C42" i="10"/>
  <c r="C43" i="10"/>
  <c r="C44" i="10"/>
  <c r="C45" i="10"/>
  <c r="C46" i="10"/>
  <c r="C47" i="10"/>
  <c r="C48" i="10"/>
  <c r="C49" i="10"/>
  <c r="C50" i="10"/>
  <c r="C51" i="10"/>
  <c r="C52" i="10"/>
  <c r="C53" i="10"/>
  <c r="C54" i="10"/>
  <c r="C55" i="10"/>
  <c r="C56" i="10"/>
  <c r="C57" i="10"/>
  <c r="C58" i="10"/>
  <c r="C59" i="10"/>
  <c r="C60" i="10"/>
  <c r="C61" i="10"/>
  <c r="C62" i="10"/>
  <c r="C63" i="10"/>
  <c r="C13" i="10"/>
  <c r="C4" i="10"/>
  <c r="A3" i="12"/>
  <c r="A4" i="12"/>
  <c r="A5" i="12"/>
  <c r="A6" i="12"/>
  <c r="A7" i="12"/>
  <c r="A8" i="12"/>
  <c r="A9" i="12"/>
  <c r="A10" i="12"/>
  <c r="A11" i="12"/>
  <c r="A12" i="12"/>
  <c r="A13" i="12"/>
  <c r="A14" i="12"/>
  <c r="A15" i="12"/>
  <c r="A16" i="12"/>
  <c r="A17" i="12"/>
  <c r="A18" i="12"/>
  <c r="A19" i="12"/>
  <c r="A20" i="12"/>
  <c r="A21" i="12"/>
  <c r="A22" i="12"/>
  <c r="A23" i="12"/>
  <c r="A24" i="12"/>
  <c r="A25" i="12"/>
  <c r="A26" i="12"/>
  <c r="A27" i="12"/>
  <c r="A28" i="12"/>
  <c r="A29" i="12"/>
  <c r="A30" i="12"/>
  <c r="A31" i="12"/>
  <c r="A32" i="12"/>
  <c r="A33" i="12"/>
  <c r="A34" i="12"/>
  <c r="A35" i="12"/>
  <c r="A36" i="12"/>
  <c r="A37" i="12"/>
  <c r="A38" i="12"/>
  <c r="A39" i="12"/>
  <c r="A40" i="12"/>
  <c r="A41" i="12"/>
  <c r="A42" i="12"/>
  <c r="A43" i="12"/>
  <c r="A44" i="12"/>
  <c r="A45" i="12"/>
  <c r="A46" i="12"/>
  <c r="A47" i="12"/>
  <c r="A48" i="12"/>
  <c r="A49" i="12"/>
  <c r="A50" i="12"/>
  <c r="A51" i="12"/>
  <c r="A52" i="12"/>
  <c r="A53" i="12"/>
  <c r="A54" i="12"/>
  <c r="A55" i="12"/>
  <c r="A56" i="12"/>
  <c r="A57" i="12"/>
  <c r="A58" i="12"/>
  <c r="A59" i="12"/>
  <c r="A60" i="12"/>
  <c r="A61" i="12"/>
  <c r="A62" i="12"/>
  <c r="A63" i="12"/>
  <c r="A64" i="12"/>
  <c r="A65" i="12"/>
  <c r="A66" i="12"/>
  <c r="A67" i="12"/>
  <c r="A2" i="12"/>
  <c r="B67" i="12"/>
  <c r="B60" i="12"/>
  <c r="B61" i="12"/>
  <c r="B62" i="12"/>
  <c r="B63" i="12"/>
  <c r="B64" i="12"/>
  <c r="B65" i="12"/>
  <c r="B66" i="12"/>
  <c r="B43" i="12"/>
  <c r="B44" i="12"/>
  <c r="B45" i="12"/>
  <c r="B46" i="12"/>
  <c r="B47" i="12"/>
  <c r="B48" i="12"/>
  <c r="B49" i="12"/>
  <c r="B50" i="12"/>
  <c r="B51" i="12"/>
  <c r="B52" i="12"/>
  <c r="B54" i="12"/>
  <c r="B55" i="12"/>
  <c r="B56" i="12"/>
  <c r="B57" i="12"/>
  <c r="B58" i="12"/>
  <c r="B59" i="12"/>
  <c r="B3" i="12"/>
  <c r="B4" i="12"/>
  <c r="B5" i="12"/>
  <c r="B6" i="12"/>
  <c r="B7" i="12"/>
  <c r="B8" i="12"/>
  <c r="B9" i="12"/>
  <c r="B10" i="12"/>
  <c r="B11" i="12"/>
  <c r="B12" i="12"/>
  <c r="B13" i="12"/>
  <c r="B14" i="12"/>
  <c r="B15" i="12"/>
  <c r="B16" i="12"/>
  <c r="B17" i="12"/>
  <c r="B18" i="12"/>
  <c r="B19" i="12"/>
  <c r="B20" i="12"/>
  <c r="B21" i="12"/>
  <c r="B22" i="12"/>
  <c r="B23" i="12"/>
  <c r="B24" i="12"/>
  <c r="B25" i="12"/>
  <c r="B26" i="12"/>
  <c r="B28" i="12"/>
  <c r="B29" i="12"/>
  <c r="B30" i="12"/>
  <c r="B31" i="12"/>
  <c r="B32" i="12"/>
  <c r="B33" i="12"/>
  <c r="B35" i="12"/>
  <c r="B36" i="12"/>
  <c r="B37" i="12"/>
  <c r="B38" i="12"/>
  <c r="B39" i="12"/>
  <c r="B40" i="12"/>
  <c r="B41" i="12"/>
  <c r="B42" i="12"/>
  <c r="P11" i="10" a="1"/>
  <c r="P11" i="10" s="1"/>
  <c r="P10" i="10" a="1"/>
  <c r="P10" i="10" s="1"/>
  <c r="C5" i="10"/>
  <c r="P13" i="10"/>
  <c r="P14" i="10"/>
  <c r="D4" i="9"/>
  <c r="D3"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tc={1B14AAC2-EC20-4CE5-A0E7-13722ED887A1}</author>
  </authors>
  <commentList>
    <comment ref="K10" authorId="0" shapeId="0" xr:uid="{1B14AAC2-EC20-4CE5-A0E7-13722ED887A1}">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Cornadis ? Cages de contention (pour manips vétérinaires et écornage) ?</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tc={EEB7F57A-9F05-4A62-AF27-64475C0CA1AA}</author>
    <author>tc={EA481FF4-C946-4E7B-AB78-28567E23E7B7}</author>
  </authors>
  <commentList>
    <comment ref="O33" authorId="0" shapeId="0" xr:uid="{EEB7F57A-9F05-4A62-AF27-64475C0CA1AA}">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J'ai un peu de mal à le qualifier de rentable et que ca s'affiche en vert alors que potentiellement en terme d’IAA c’est bcp de changement</t>
      </text>
    </comment>
    <comment ref="Q33" authorId="1" shapeId="0" xr:uid="{EA481FF4-C946-4E7B-AB78-28567E23E7B7}">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J'ai un peu de mal à le qualifier de rentable et que ca s'affiche en vert alors que potentiellement en terme d’IAA c’est bcp de changement</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tc={FBE9C21E-A41D-4B6C-BBB9-1B66B7219559}</author>
    <author>tc={DCE0EDA2-BF3D-4704-97B4-2AAF8404FB20}</author>
    <author>tc={66AAC99D-8D92-490D-94D2-480BDE9FDE46}</author>
    <author>tc={3CB5215A-740C-428F-89D1-37418FF9AA99}</author>
  </authors>
  <commentList>
    <comment ref="B55" authorId="0" shapeId="0" xr:uid="{FBE9C21E-A41D-4B6C-BBB9-1B66B7219559}">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En relisant cette sous partie, je me dis qu’il faudrait faire apparaitre aussi les étapes post récolte :
- Augmenter l’efficacité énergétique de la production agricole et des étapes post récolte
- Remplacer l’énergie consommée par la production agricole et les étapes post récolte par des énergies renouvelables
---&gt; D’autres leviers sur la production agricole peuvent avoir des conséquences sur la conso énergétique des maillons post récolte</t>
      </text>
    </comment>
    <comment ref="B62" authorId="1" shapeId="0" xr:uid="{DCE0EDA2-BF3D-4704-97B4-2AAF8404FB20}">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Bien vu, c’est un oubli, tu peux l’ajouter ! D’ailleurs, questionnement de mon côté, est ce que le terme «agrivoltaïsme» couvre toutes les configurations de panneaux photovoltaïques (sur les toits et les parcelles) ou juste sur les parcelles ? 
Et est ce qu’il ne faudrait pas plus largement parler de solaire, ce qui inclut aussi les panneaux solaires thermiques ?
Réponse :
    On ne voit pas non plus parmi ces leviers le besoin d’augmenter les volumes de production agricole dédiées aux matériaux biosourcés --&gt; il faudrait chercher dans SGPE et SNBC 3 s’il y a des objectifs exprimés là-dessus.
A discuter : on a exclu de notre périmètre pour l’instant les secteurs de la production d’énergie et de matériaux issus de biomasse agricole (ils auraient été dans le proche aval). Ça me va de ne pas les intégrer, mais il faudra penser à dire que ces leviers ont des implication au-delà de la chaîne de valeur agri-alim</t>
      </text>
    </comment>
    <comment ref="C62" authorId="2" shapeId="0" xr:uid="{66AAC99D-8D92-490D-94D2-480BDE9FDE46}">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Bien vu, c’est un oubli, tu peux l’ajouter ! D’ailleurs, questionnement de mon côté, est ce que le terme «agrivoltaïsme» couvre toutes les configurations de panneaux photovoltaïques (sur les toits et les parcelles) ou juste sur les parcelles ? 
Et est ce qu’il ne faudrait pas plus largement parler de solaire, ce qui inclut aussi les panneaux solaires thermiques ?
Réponse :
    On ne voit pas non plus parmi ces leviers le besoin d’augmenter les volumes de production agricole dédiées aux matériaux biosourcés --&gt; il faudrait chercher dans SGPE et SNBC 3 s’il y a des objectifs exprimés là-dessus.
A discuter : on a exclu de notre périmètre pour l’instant les secteurs de la production d’énergie et de matériaux issus de biomasse agricole (ils auraient été dans le proche aval). Ça me va de ne pas les intégrer, mais il faudra penser à dire que ces leviers ont des implication au-delà de la chaîne de valeur agri-alim</t>
      </text>
    </comment>
    <comment ref="C65" authorId="3" shapeId="0" xr:uid="{3CB5215A-740C-428F-89D1-37418FF9AA99}">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Est ce que tu as une idée de la part des rejets qui sont dus à des critères purement esthétiques, et celle qui s’explique plutôt par des aspects techniques (ça rentre pas dans la machine, trop d’impuretés, etc.) ? 
Si la 2e catégorie n’est pas négligeable, il peut être utile de chercher une formulation plus englobante, ou de scinder en deux leviers (j’imagine que les solutions au 2e problème ont plus d’implications pour les actifs corporels que le premier)</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tc={A18E6DDE-E3D4-4ABB-A1E7-B6D623FA6285}</author>
    <author>tc={AD05D50C-6A31-402F-8CD6-602DF035D6F4}</author>
    <author>tc={78CDE183-D81B-42B4-85EF-D1C48766DD72}</author>
    <author>tc={C43CD3E9-4EF4-48E5-987A-802AA534B44E}</author>
    <author>tc={87B7F244-7E48-49D5-B10A-8790A7DAFF66}</author>
    <author>tc={8BF6443D-A366-4CEF-B6BB-EFE13A061546}</author>
    <author>tc={858D8E35-F3A8-44D0-A34E-AD8F3710AAB6}</author>
    <author>tc={AE9B7757-9EC6-4A50-8743-527AB698D978}</author>
    <author>tc={1ECDADEC-3BB2-41F6-A476-9B749E59F9C1}</author>
    <author>tc={740E43DA-AA27-4CEE-9622-6E27475308C3}</author>
    <author>tc={3178D8CF-6A59-4EAA-B8C4-68B7624AA28B}</author>
    <author>tc={2EE4E8ED-9665-4330-BFED-1C3207A53B55}</author>
    <author>tc={FDB499CB-5F4B-4B74-A618-E52B5E61C8A4}</author>
    <author>tc={057C2DA2-CE6D-4048-8C51-260EFFC99AC3}</author>
    <author>tc={ECF9CAFE-62F9-4273-B297-AA14D5C53402}</author>
    <author>tc={BD032ABF-E067-4C48-9625-69334F3104D9}</author>
    <author>tc={0F68010C-6052-4891-A1F6-D5B0563B0F0A}</author>
    <author>tc={4FB657D7-4179-498C-8489-7A7595E44FD7}</author>
    <author>tc={16F05F7D-8256-428A-9C38-9254ABB8A4E9}</author>
    <author>tc={D6AF9BB1-AF44-49E7-A1EB-BD500A164BB5}</author>
    <author>tc={9D121C62-9C30-4AC0-AA3B-01B16309531A}</author>
  </authors>
  <commentList>
    <comment ref="W6" authorId="0" shapeId="0" xr:uid="{A18E6DDE-E3D4-4ABB-A1E7-B6D623FA6285}">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Confirmer que le batiment va bien dans l’amont</t>
      </text>
    </comment>
    <comment ref="K7" authorId="1" shapeId="0" xr:uid="{AD05D50C-6A31-402F-8CD6-602DF035D6F4}">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Pareil, je ne vois pas trop la réduction de GES</t>
      </text>
    </comment>
    <comment ref="M7" authorId="2" shapeId="0" xr:uid="{78CDE183-D81B-42B4-85EF-D1C48766DD72}">
      <text>
        <t xml:space="preserve">[Commentaire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Je laisserais cette case vide, la colonne n’est sans doute pas claire mais il s’agit de fourniture de biomasse aux secteurs hors agri-alim pour les décarboner. Je ne crois pas qu’on valorise beaucoup la biomasse des prairies hors alim anim, mais peut être à vérifier côté métha
Réponse :
    J’ai lu un peu là-dessus et c’est une pratique qui existe meme si pas immensément répandu / à voir si ce sera amené à se répandre (parce que l’activité énergie sera plus rentable que le fourrage à un certain stade, jsp) &gt; mais ca se trouve c’est anecdotique oui </t>
      </text>
    </comment>
    <comment ref="X9" authorId="3" shapeId="0" xr:uid="{C43CD3E9-4EF4-48E5-987A-802AA534B44E}">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Car globalement adaptable</t>
      </text>
    </comment>
    <comment ref="W10" authorId="4" shapeId="0" xr:uid="{87B7F244-7E48-49D5-B10A-8790A7DAFF66}">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À voir</t>
      </text>
    </comment>
    <comment ref="X11" authorId="5" shapeId="0" xr:uid="{8BF6443D-A366-4CEF-B6BB-EFE13A061546}">
      <text>
        <t xml:space="preserve">[Commentaire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Car globalement adaptable
</t>
      </text>
    </comment>
    <comment ref="Y13" authorId="6" shapeId="0" xr:uid="{858D8E35-F3A8-44D0-A34E-AD8F3710AAB6}">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 En pcp pas vraiment d'aval, broyé sur place (confirmer)</t>
      </text>
    </comment>
    <comment ref="Y14" authorId="7" shapeId="0" xr:uid="{AE9B7757-9EC6-4A50-8743-527AB698D978}">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En pcp pas vraiment d'aval, broyé sur place (confirmer)</t>
      </text>
    </comment>
    <comment ref="S19" authorId="8" shapeId="0" xr:uid="{1ECDADEC-3BB2-41F6-A476-9B749E59F9C1}">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Rétrospectivement ça me parait anecdotique</t>
      </text>
    </comment>
    <comment ref="T20" authorId="9" shapeId="0" xr:uid="{740E43DA-AA27-4CEE-9622-6E27475308C3}">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Tu avais dit que tu avais une ref pour ça ?
Réponse :
    Il y a pas mal de sources «grises» qui convergent vers cette conclusion, et j’ai aussi lu une étude de l’INRA qui remonte à 2013. En gros : que les économies sur le GNR et main d’œuvre de la diminution du labour devraient etre &gt;au cout des herbicides et légère baisse de rendement, mais les conclusions insistent pas mal sur le fait que c’est tributaire de facteurs assez peu généralisables. Par ex, la quantité d’adventices à éliminer va dépendre de la rotation des cultures qui était en place, le cout du GNR, etc</t>
      </text>
    </comment>
    <comment ref="Y20" authorId="10" shapeId="0" xr:uid="{3178D8CF-6A59-4EAA-B8C4-68B7624AA28B}">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Éventuellement remplacement des trieurs ? Demander à LCA</t>
      </text>
    </comment>
    <comment ref="K22" authorId="11" shapeId="0" xr:uid="{2EE4E8ED-9665-4330-BFED-1C3207A53B55}">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Il me semblerait intéressant de distinguer aussi les bénéfices sur ces colonnes selon les 2 options, ce ne sont pas forcément les mêmes, notamment géostrat, rentabilité, etc.</t>
      </text>
    </comment>
    <comment ref="Q33" authorId="12" shapeId="0" xr:uid="{FDB499CB-5F4B-4B74-A618-E52B5E61C8A4}">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Je serais tentée de cocher la case mais c’est un peu controversé, la conso moyenne française de viande bovine respecte les seuils français, mais pas les seuils de plein d’autres pays
Réponse :
    Oui il y a cet aspect (à quoi on compare), et c’est par transitivité ++&gt; c’est pas la diminution de prod FR qui va créer du positif sur la santé vu les importations (ie, c’est pas la meme proximité de conséquence qu’un levier qui évite une pollution nocive pr l’homme par ex)</t>
      </text>
    </comment>
    <comment ref="W42" authorId="13" shapeId="0" xr:uid="{057C2DA2-CE6D-4048-8C51-260EFFC99AC3}">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J’ai le même questionnement que toi, je ne suis pas sûre, il faudrait voir ce que le lin (ou d’autres produits) est censé remplacer dans la ration</t>
      </text>
    </comment>
    <comment ref="Y42" authorId="14" shapeId="0" xr:uid="{ECF9CAFE-62F9-4273-B297-AA14D5C53402}">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Ici c’est plutôt l’aval viande et lait qui est impacté, a priori pas d’effet sur leurs actifs corpo</t>
      </text>
    </comment>
    <comment ref="W44" authorId="15" shapeId="0" xr:uid="{BD032ABF-E067-4C48-9625-69334F3104D9}">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Je pense pas qu’il y ait besoin de machines ou bâtiments différents, c’est plutôt une histoire de formulation des aliments, je dirais non, mais peut être à vérifier avec des experts</t>
      </text>
    </comment>
    <comment ref="H48" authorId="16" shapeId="0" xr:uid="{0F68010C-6052-4891-A1F6-D5B0563B0F0A}">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Ca du coup il me semble que ca devient oui puisqu’il ne s’agit plus que de lisier mais de tous les types d’effluents (provenant aussi des ruminants)</t>
      </text>
    </comment>
    <comment ref="B57" authorId="17" shapeId="0" xr:uid="{4FB657D7-4179-498C-8489-7A7595E44FD7}">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En relisant cette sous partie, je me dis qu’il faudrait faire apparaitre aussi les étapes post récolte :
- Augmenter l’efficacité énergétique de la production agricole et des étapes post récolte
- Remplacer l’énergie consommée par la production agricole et les étapes post récolte par des énergies renouvelables
---&gt; D’autres leviers sur la production agricole peuvent avoir des conséquences sur la conso énergétique des maillons post récolte</t>
      </text>
    </comment>
    <comment ref="W59" authorId="18" shapeId="0" xr:uid="{16F05F7D-8256-428A-9C38-9254ABB8A4E9}">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Peut être à vérifier s’il y a un besoin d’innovation, mais pas l’impression (donc plutôt d’accord avec ton non)</t>
      </text>
    </comment>
    <comment ref="D64" authorId="19" shapeId="0" xr:uid="{D6AF9BB1-AF44-49E7-A1EB-BD500A164BB5}">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Bien vu, c’est un oubli, tu peux l’ajouter ! D’ailleurs, questionnement de mon côté, est ce que le terme «agrivoltaïsme» couvre toutes les configurations de panneaux photovoltaïques (sur les toits et les parcelles) ou juste sur les parcelles ? 
Et est ce qu’il ne faudrait pas plus largement parler de solaire, ce qui inclut aussi les panneaux solaires thermiques ?
Réponse :
    On ne voit pas non plus parmi ces leviers le besoin d’augmenter les volumes de production agricole dédiées aux matériaux biosourcés --&gt; il faudrait chercher dans SGPE et SNBC 3 s’il y a des objectifs exprimés là-dessus.
A discuter : on a exclu de notre périmètre pour l’instant les secteurs de la production d’énergie et de matériaux issus de biomasse agricole (ils auraient été dans le proche aval). Ça me va de ne pas les intégrer, mais il faudra penser à dire que ces leviers ont des implication au-delà de la chaîne de valeur agri-alim</t>
      </text>
    </comment>
    <comment ref="D67" authorId="20" shapeId="0" xr:uid="{9D121C62-9C30-4AC0-AA3B-01B16309531A}">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Est ce que tu as une idée de la part des rejets qui sont dus à des critères purement esthétiques, et celle qui s’explique plutôt par des aspects techniques (ça rentre pas dans la machine, trop d’impuretés, etc.) ? 
Si la 2e catégorie n’est pas négligeable, il peut être utile de chercher une formulation plus englobante, ou de scinder en deux leviers (j’imagine que les solutions au 2e problème ont plus d’implications pour les actifs corporels que le premier)</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tc={8504A62E-6DC7-4452-AABF-6B8045A7AA39}</author>
    <author>tc={6E4B08E1-3853-4FE0-A145-53C692F35F98}</author>
    <author>tc={AB991BC5-7E8F-412E-8532-E495995A080F}</author>
    <author>tc={FC3EB57B-0394-47E2-A75D-8BBEB1580410}</author>
    <author>tc={BA8F7436-70AD-4A12-A4A0-05A12FA90593}</author>
    <author>tc={6DD0FBEC-36D6-4551-843F-266670480E6C}</author>
  </authors>
  <commentList>
    <comment ref="B27" authorId="0" shapeId="0" xr:uid="{8504A62E-6DC7-4452-AABF-6B8045A7AA39}">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Ici aussi, il faudrait distinguer les 2 cas poursuite de la spécialisation vs. déspécialisation</t>
      </text>
    </comment>
    <comment ref="B30" authorId="1" shapeId="0" xr:uid="{6E4B08E1-3853-4FE0-A145-53C692F35F98}">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Idem spé/déspé</t>
      </text>
    </comment>
    <comment ref="B31" authorId="2" shapeId="0" xr:uid="{AB991BC5-7E8F-412E-8532-E495995A080F}">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Idem spé/déspé</t>
      </text>
    </comment>
    <comment ref="B41" authorId="3" shapeId="0" xr:uid="{FC3EB57B-0394-47E2-A75D-8BBEB1580410}">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Comme tu l’as écrit, ça dépend aussi en effet des hyp de spé/déspé, ce n’est probablement pas les mêmes besoins en actifs corporels</t>
      </text>
    </comment>
    <comment ref="B59" authorId="4" shapeId="0" xr:uid="{BA8F7436-70AD-4A12-A4A0-05A12FA90593}">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Bien vu, c’est un oubli, tu peux l’ajouter ! D’ailleurs, questionnement de mon côté, est ce que le terme «agrivoltaïsme» couvre toutes les configurations de panneaux photovoltaïques (sur les toits et les parcelles) ou juste sur les parcelles ? 
Et est ce qu’il ne faudrait pas plus largement parler de solaire, ce qui inclut aussi les panneaux solaires thermiques ?
Réponse :
    On ne voit pas non plus parmi ces leviers le besoin d’augmenter les volumes de production agricole dédiées aux matériaux biosourcés --&gt; il faudrait chercher dans SGPE et SNBC 3 s’il y a des objectifs exprimés là-dessus.
A discuter : on a exclu de notre périmètre pour l’instant les secteurs de la production d’énergie et de matériaux issus de biomasse agricole (ils auraient été dans le proche aval). Ça me va de ne pas les intégrer, mais il faudra penser à dire que ces leviers ont des implication au-delà de la chaîne de valeur agri-alim</t>
      </text>
    </comment>
    <comment ref="B62" authorId="5" shapeId="0" xr:uid="{6DD0FBEC-36D6-4551-843F-266670480E6C}">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Est ce que tu as une idée de la part des rejets qui sont dus à des critères purement esthétiques, et celle qui s’explique plutôt par des aspects techniques (ça rentre pas dans la machine, trop d’impuretés, etc.) ? 
Si la 2e catégorie n’est pas négligeable, il peut être utile de chercher une formulation plus englobante, ou de scinder en deux leviers (j’imagine que les solutions au 2e problème ont plus d’implications pour les actifs corporels que le premier)</t>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tc={F0E9FC77-6ACD-4CA7-8B2A-167E697EF02E}</author>
    <author>tc={FA11547E-95A1-4F16-B667-BE50B2743EED}</author>
    <author>tc={4BA082EE-AB8B-403D-869A-2E6D1AD0D685}</author>
    <author>tc={D3AA2858-D985-4645-AD7E-BA2C54801BE0}</author>
    <author>tc={FB12BC01-CD20-4C71-9542-57677F2E2082}</author>
    <author>tc={CAC649FB-4AFF-4915-92C7-6FE5908D9905}</author>
    <author>tc={3F11318E-71E4-4281-A5DD-495C6F6F8DDF}</author>
    <author>tc={15A9C6B2-670B-4AA8-B94D-1A991D996E15}</author>
    <author>tc={AC49EC0C-684C-4760-B267-001E8FE23592}</author>
    <author>tc={257755B4-5248-4B1B-959A-7B4AC32859B5}</author>
    <author>tc={11D86F98-C80C-4E69-9483-2CCDC7D56B77}</author>
    <author>tc={B97B9FF0-39F3-4950-982A-8316F8F45717}</author>
    <author>tc={1B2D5D20-747C-4BD3-BD0C-54AD8F6467CF}</author>
    <author>tc={FB575E3E-66E3-430B-B391-137FD6762437}</author>
    <author>tc={6EF6D208-1498-4FD6-A0CC-B762635A4F07}</author>
  </authors>
  <commentList>
    <comment ref="I2" authorId="0" shapeId="0" xr:uid="{F0E9FC77-6ACD-4CA7-8B2A-167E697EF02E}">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Je mettrais ici les plantations elles-mêmes, et potentiellement la totalité des bâtiments et matériels dédiés aux cultures pérennes dans les nouvelles zones de culture</t>
      </text>
    </comment>
    <comment ref="M2" authorId="1" shapeId="0" xr:uid="{FA11547E-95A1-4F16-B667-BE50B2743EED}">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Potentiellement des besoins dans les nouvelles zones de culture</t>
      </text>
    </comment>
    <comment ref="H5" authorId="2" shapeId="0" xr:uid="{4BA082EE-AB8B-403D-869A-2E6D1AD0D685}">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Commentaire sur cette colonne et les 2 en dessous : de mon point de vue, ces leviers ont à peu près les mêmes effets sur le matériel, mais le contenu des cellules est assez différent, à discuter</t>
      </text>
    </comment>
    <comment ref="F6" authorId="3" shapeId="0" xr:uid="{D3AA2858-D985-4645-AD7E-BA2C54801BE0}">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Je pense que ça dépend de 2 choses : 
1) l’ampleur de l’augmentation des légumineuses prévue dans la SNBC et son potentiel de réduction de l’utilisation d’engrais azotés de synthèse (est ce que c’est une info qu’on peut trouver ?)
2) La proportion d’engrais azotés de synthèse produits en France, et à quel point la réduction prévue en 1) se fait plutôt sur les importations ou la prod domestique. 
PI j’ai estimé à 3 Mds € les immobilisations corporelles dédiées à la prod d’engrais (tous engrais confondus, je n’ai pas ce niveau de détail dans les stats). 
En tout cas on peut assumer qu’il peut y avoir des actifs à risque dans le secteur de la production des engrais de synthèse, mais que ça dépend de si la réduction porte sur les importations ou prod domestique</t>
      </text>
    </comment>
    <comment ref="J7" authorId="4" shapeId="0" xr:uid="{FB12BC01-CD20-4C71-9542-57677F2E2082}">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Idem, à mettre en cohérence avec le levier sur la diversité interspécifique</t>
      </text>
    </comment>
    <comment ref="N7" authorId="5" shapeId="0" xr:uid="{CAC649FB-4AFF-4915-92C7-6FE5908D9905}">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J’ai la même interrogation que toi, on verra avec l’ANIA et LCA</t>
      </text>
    </comment>
    <comment ref="B8" authorId="6" shapeId="0" xr:uid="{3F11318E-71E4-4281-A5DD-495C6F6F8DDF}">
      <text>
        <t xml:space="preserve">[Commentaire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Est-ce qu’on indique baisse de prod d’intrants? Pareil pour les légumineuses, est ce qu’on considère ca suffisamment significatif
</t>
      </text>
    </comment>
    <comment ref="H11" authorId="7" shapeId="0" xr:uid="{15A9C6B2-670B-4AA8-B94D-1A991D996E15}">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Je me demande si ça requiert pas des outils tractés de destruction des couverts ?</t>
      </text>
    </comment>
    <comment ref="B12" authorId="8" shapeId="0" xr:uid="{AC49EC0C-684C-4760-B267-001E8FE23592}">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À voir comment on gère les doublons</t>
      </text>
    </comment>
    <comment ref="L17" authorId="9" shapeId="0" xr:uid="{257755B4-5248-4B1B-959A-7B4AC32859B5}">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Éventuellement remplacement des trieurs ? Demander à LCA</t>
      </text>
    </comment>
    <comment ref="H21" authorId="10" shapeId="0" xr:uid="{11D86F98-C80C-4E69-9483-2CCDC7D56B77}">
      <text>
        <t xml:space="preserve">[Commentaire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Je me demande quand même si ça n’implique pas de remplacer pas mal d’équipements d’épandage ? </t>
      </text>
    </comment>
    <comment ref="F31" authorId="11" shapeId="0" xr:uid="{B97B9FF0-39F3-4950-982A-8316F8F45717}">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Si on avait retenu le secteur de la protection des cultures (produits et services de phyto, biocontrôles, etc.)</t>
      </text>
    </comment>
    <comment ref="D40" authorId="12" shapeId="0" xr:uid="{1B2D5D20-747C-4BD3-BD0C-54AD8F6467CF}">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J’ai le même questionnement que toi, je ne suis pas sûre, il faudrait voir ce que le lin (ou d’autres produits) est censé remplacer dans la ration</t>
      </text>
    </comment>
    <comment ref="D42" authorId="13" shapeId="0" xr:uid="{FB575E3E-66E3-430B-B391-137FD6762437}">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Je pense pas qu’il y ait besoin de machines ou bâtiments différents, c’est plutôt une histoire de formulation des aliments, je dirais non, mais peut être à vérifier avec des experts</t>
      </text>
    </comment>
    <comment ref="D58" authorId="14" shapeId="0" xr:uid="{6EF6D208-1498-4FD6-A0CC-B762635A4F07}">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Peut être à vérifier s’il y a un besoin d’innovation, mais pas l’impression (donc plutôt d’accord avec ton non)</t>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tc={A4615448-0209-4BD3-9F10-C5B805B4651F}</author>
    <author>tc={7BE1BC32-2354-45C5-A241-778ED04D7761}</author>
    <author>tc={F2A4D1E5-F9A0-457A-AE17-8F5D3C9ECFCF}</author>
    <author>tc={08F1F7BB-CA20-4CA0-A1A3-23C6DDB55D41}</author>
    <author>tc={8F7D0FA3-836F-470E-A2E0-7D665D6BC57D}</author>
  </authors>
  <commentList>
    <comment ref="E21" authorId="0" shapeId="0" xr:uid="{A4615448-0209-4BD3-9F10-C5B805B4651F}">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Il me semblerait intéressant de distinguer aussi les bénéfices sur ces colonnes selon les 2 options, ce ne sont pas forcément les mêmes, notamment géostrat, rentabilité, etc.</t>
      </text>
    </comment>
    <comment ref="K33" authorId="1" shapeId="0" xr:uid="{7BE1BC32-2354-45C5-A241-778ED04D7761}">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Je serais tentée de cocher la case mais c’est un peu controversé, la conso moyenne française de viande bovine respecte les seuils français, mais pas les seuils de plein d’autres pays
Réponse :
    Oui il y a cet aspect (à quoi on compare), et c’est par transitivité ++&gt; c’est pas la diminution de prod FR qui va créer du positif sur la santé vu les importations (ie, c’est pas la meme proximité de conséquence qu’un levier qui évite une pollution nocive pr l’homme par ex)</t>
      </text>
    </comment>
    <comment ref="B57" authorId="2" shapeId="0" xr:uid="{F2A4D1E5-F9A0-457A-AE17-8F5D3C9ECFCF}">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En relisant cette sous partie, je me dis qu’il faudrait faire apparaitre aussi les étapes post récolte :
- Augmenter l’efficacité énergétique de la production agricole et des étapes post récolte
- Remplacer l’énergie consommée par la production agricole et les étapes post récolte par des énergies renouvelables
---&gt; D’autres leviers sur la production agricole peuvent avoir des conséquences sur la conso énergétique des maillons post récolte</t>
      </text>
    </comment>
    <comment ref="C64" authorId="3" shapeId="0" xr:uid="{08F1F7BB-CA20-4CA0-A1A3-23C6DDB55D41}">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Bien vu, c’est un oubli, tu peux l’ajouter ! D’ailleurs, questionnement de mon côté, est ce que le terme «agrivoltaïsme» couvre toutes les configurations de panneaux photovoltaïques (sur les toits et les parcelles) ou juste sur les parcelles ? 
Et est ce qu’il ne faudrait pas plus largement parler de solaire, ce qui inclut aussi les panneaux solaires thermiques ?
Réponse :
    On ne voit pas non plus parmi ces leviers le besoin d’augmenter les volumes de production agricole dédiées aux matériaux biosourcés --&gt; il faudrait chercher dans SGPE et SNBC 3 s’il y a des objectifs exprimés là-dessus.
A discuter : on a exclu de notre périmètre pour l’instant les secteurs de la production d’énergie et de matériaux issus de biomasse agricole (ils auraient été dans le proche aval). Ça me va de ne pas les intégrer, mais il faudra penser à dire que ces leviers ont des implication au-delà de la chaîne de valeur agri-alim</t>
      </text>
    </comment>
    <comment ref="C67" authorId="4" shapeId="0" xr:uid="{8F7D0FA3-836F-470E-A2E0-7D665D6BC57D}">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Est ce que tu as une idée de la part des rejets qui sont dus à des critères purement esthétiques, et celle qui s’explique plutôt par des aspects techniques (ça rentre pas dans la machine, trop d’impuretés, etc.) ? 
Si la 2e catégorie n’est pas négligeable, il peut être utile de chercher une formulation plus englobante, ou de scinder en deux leviers (j’imagine que les solutions au 2e problème ont plus d’implications pour les actifs corporels que le premier)</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<sst xmlns="http://schemas.openxmlformats.org/spreadsheetml/2006/main" count="3088" uniqueCount="792">
  <si>
    <t>Proche amont</t>
  </si>
  <si>
    <t>Production agricole</t>
  </si>
  <si>
    <t>Proche aval</t>
  </si>
  <si>
    <t>Leviers de la transition agro-écologique</t>
  </si>
  <si>
    <t>Source objectif</t>
  </si>
  <si>
    <t>Assolements et rotations</t>
  </si>
  <si>
    <t>Introduction de couverts intermédiaires dans les rotations</t>
  </si>
  <si>
    <t>Production de légumineuses (pour l'alimentation animale et humaine) via l'introduction dans les rotations</t>
  </si>
  <si>
    <t>Plantation de haies</t>
  </si>
  <si>
    <t>Développement des surfaces en agroforesterie</t>
  </si>
  <si>
    <t>SNBC3</t>
  </si>
  <si>
    <t>Gestion de la fertilité</t>
  </si>
  <si>
    <t>Remplacement d'engrais de synthèse par des alternatives (effluents d'élevage, digestats de méthanisation, etc.)</t>
  </si>
  <si>
    <t>SGPE ajusté</t>
  </si>
  <si>
    <t>Optimisation des pratiques existantes de fertilisation</t>
  </si>
  <si>
    <t>Augmentation des surfaces certifiées Agriculture biologique</t>
  </si>
  <si>
    <t>ad hoc (voir Ecophyto)</t>
  </si>
  <si>
    <t>Adaptation au changement climatique</t>
  </si>
  <si>
    <t>Productions animales</t>
  </si>
  <si>
    <t>Nombre d'animaux et gestion des troupeaux</t>
  </si>
  <si>
    <t>Diminution des cheptels de bovins (-12 % entre 2020 et 2030)</t>
  </si>
  <si>
    <t>Diminution des cheptels de porcins (-10 % entre 2020 et 2030)</t>
  </si>
  <si>
    <t>Stabilisation des cheptels de volailles</t>
  </si>
  <si>
    <t>Alimentation animale</t>
  </si>
  <si>
    <t>Augmentation de la part des élevages de bovin lait en pâturage dominant</t>
  </si>
  <si>
    <t>Augmentation de la part des protéagineux non importés dans les rations</t>
  </si>
  <si>
    <t>Optimisation des rations de bovins visant à limiter la fermentation entérique (ex lin)</t>
  </si>
  <si>
    <t>Gestion des effluents</t>
  </si>
  <si>
    <t>Généralisation des fosses à lisier</t>
  </si>
  <si>
    <t>Augmentation de la part des effluents valorisés en méthanisation</t>
  </si>
  <si>
    <t>Consommation et production d'énergie ; production matériaux</t>
  </si>
  <si>
    <t>Consommation d'énergie</t>
  </si>
  <si>
    <t>Décarbonation des engins agricoles</t>
  </si>
  <si>
    <t>Augmentation de l'efficacité énergétique des équipements, serres et bâtiments</t>
  </si>
  <si>
    <t>Production d'énergie et de matériaux</t>
  </si>
  <si>
    <t>Augmentation de la production de méthane issu de biomasse agricole</t>
  </si>
  <si>
    <t>Augmentation de la production de bois-énergie issu des surfaces agricoles (haies, agroforesterie)</t>
  </si>
  <si>
    <t>Augmentation de la production de biocarburants avancés issus de résidus de cultures et de cultures lignocellulosiques</t>
  </si>
  <si>
    <t>Transverse</t>
  </si>
  <si>
    <t>Réduction des pertes et gaspillages</t>
  </si>
  <si>
    <t>Réduction de l'utilisation des emballages</t>
  </si>
  <si>
    <t>Remplacement des emballages petro-sourcés par des emballages bio-sourcés</t>
  </si>
  <si>
    <t>Secteur niv1</t>
  </si>
  <si>
    <t>Secteur niv2</t>
  </si>
  <si>
    <t>Secteur niv3</t>
  </si>
  <si>
    <t>Catégorie actif corporel</t>
  </si>
  <si>
    <t>1_Proche amont</t>
  </si>
  <si>
    <t>1.1_Approvisionnement eau</t>
  </si>
  <si>
    <t>-</t>
  </si>
  <si>
    <t>1_Constructions et installations spécialisées</t>
  </si>
  <si>
    <t>1.2_Production d'engrais</t>
  </si>
  <si>
    <t>2_Matériel et outillage</t>
  </si>
  <si>
    <t>1.3_Production d'agroéquipements</t>
  </si>
  <si>
    <t>3_Plantations</t>
  </si>
  <si>
    <t>1.4_Production alimentation animale</t>
  </si>
  <si>
    <t>2_Production agricole</t>
  </si>
  <si>
    <t>2.0_Transverse</t>
  </si>
  <si>
    <t>2.1_Cultures pérennes</t>
  </si>
  <si>
    <t>2.1.0_Transverse</t>
  </si>
  <si>
    <t>2.1.1_Viticulture</t>
  </si>
  <si>
    <t>2.1.2_Arboriculture</t>
  </si>
  <si>
    <t>2.2_Cultures annuelles</t>
  </si>
  <si>
    <t>2.2.0_Transverse</t>
  </si>
  <si>
    <t>2.2.1_Céréales et oléoprotéagineux</t>
  </si>
  <si>
    <t>2.2.2_Autres grandes cultures</t>
  </si>
  <si>
    <t>2.2.3_Prairies</t>
  </si>
  <si>
    <t>2.2.4_Maraîchage sous serre</t>
  </si>
  <si>
    <t>2.3_Elevage</t>
  </si>
  <si>
    <t>2.3.0_Transverse</t>
  </si>
  <si>
    <t>2.3.1_Ruminants lait</t>
  </si>
  <si>
    <t>2.3.2_Ruminants viande</t>
  </si>
  <si>
    <t>2.3.3_Porcs</t>
  </si>
  <si>
    <t>2.3.4_Volailles</t>
  </si>
  <si>
    <t>3_Proche aval</t>
  </si>
  <si>
    <t>3.1_Grains et tubercules</t>
  </si>
  <si>
    <t>3.1.1_Collecte, tri, stockage</t>
  </si>
  <si>
    <t>3.1.2_Transformation en farine, huile, sucre, amidon, fécule</t>
  </si>
  <si>
    <t>3.2_Raisin, pommes, malt et orge</t>
  </si>
  <si>
    <t xml:space="preserve">3.2.1_Collecte et transformation en vin, cidre et bière </t>
  </si>
  <si>
    <t>3.3_Autres fruits et légumes</t>
  </si>
  <si>
    <t>3.3.1_Collecte, tri, stockage</t>
  </si>
  <si>
    <t>3.4_Lait</t>
  </si>
  <si>
    <t>3.4.1_Collecte et stockage</t>
  </si>
  <si>
    <t>3.4.2_Transformation (lait, beurre, fromage)</t>
  </si>
  <si>
    <t>3.5_Oeufs</t>
  </si>
  <si>
    <t>3.4.1_Collecte, tri, stockage</t>
  </si>
  <si>
    <t>3.6_Viande</t>
  </si>
  <si>
    <t>3.6.1_Abattage</t>
  </si>
  <si>
    <t>3.6.2_Découpe et conditionnement</t>
  </si>
  <si>
    <t>3.7_Effluents</t>
  </si>
  <si>
    <t>3.7.1_Collecte et stockage</t>
  </si>
  <si>
    <t>3.7.2_Transformation en engrais</t>
  </si>
  <si>
    <t>Secteurs et sous secteurs et leurs actifs corporels</t>
  </si>
  <si>
    <t>Filières</t>
  </si>
  <si>
    <t>Types d'actifs corporels</t>
  </si>
  <si>
    <t>Productions végétales (hors bois)</t>
  </si>
  <si>
    <t>Semences &amp; Plants</t>
  </si>
  <si>
    <t>Prod. agroéquip</t>
  </si>
  <si>
    <t>Construction / Aménag. terr.</t>
  </si>
  <si>
    <t>Protection cultures</t>
  </si>
  <si>
    <t>Prod. engrais</t>
  </si>
  <si>
    <t>COP (incl. légumineuses)</t>
  </si>
  <si>
    <t>Pdt et betterave, légumes de plein champs</t>
  </si>
  <si>
    <t>Prairies</t>
  </si>
  <si>
    <t>Arbori &amp; viti</t>
  </si>
  <si>
    <t>Maraîchage sous serre et Horticulture</t>
  </si>
  <si>
    <t>Collecte</t>
  </si>
  <si>
    <t>Tri</t>
  </si>
  <si>
    <t>Stockage et condition.</t>
  </si>
  <si>
    <t>Première transfo</t>
  </si>
  <si>
    <t>Plantations</t>
  </si>
  <si>
    <t xml:space="preserve"> - Pas les compétences
 - A priori surtout de l'incorporel</t>
  </si>
  <si>
    <t xml:space="preserve"> - Secteur trop éloigné du système agroalim
- Pas les compétences</t>
  </si>
  <si>
    <t>haies, vergers, etc.</t>
  </si>
  <si>
    <t>vergers et vignes</t>
  </si>
  <si>
    <t>Constructions et installations spécialisées</t>
  </si>
  <si>
    <t>bâtiments de stockage (agroéquipement, fournitures), silos et cuves, installations de drainage</t>
  </si>
  <si>
    <t>serres, tunnels</t>
  </si>
  <si>
    <t>bâtiments de tri</t>
  </si>
  <si>
    <t>silos, installations associées (ventilation, séchage refroidissement, etc.)</t>
  </si>
  <si>
    <t>Machines et outillages</t>
  </si>
  <si>
    <t>matériel de préparation du sol et de semis</t>
  </si>
  <si>
    <t>outils de protection</t>
  </si>
  <si>
    <t>Bennes, caissons, remorque, semi-remorque</t>
  </si>
  <si>
    <t>trieurs optiques, à grilles, densimétriques, etc.</t>
  </si>
  <si>
    <t>Containers, matériel d'ensachage</t>
  </si>
  <si>
    <t>matériel de traitement, d'irrigation, de fertilisation, de récolte/fauche, de transport (benne, remorque, plateau, etc.)</t>
  </si>
  <si>
    <t xml:space="preserve">Génétique </t>
  </si>
  <si>
    <t>Naisseurs</t>
  </si>
  <si>
    <t>Construction</t>
  </si>
  <si>
    <t>Vétérinaires</t>
  </si>
  <si>
    <t>Transfo alimanim</t>
  </si>
  <si>
    <t>Bovin lait et/ou viande</t>
  </si>
  <si>
    <t>Ovins-caprins lait et/ou viande</t>
  </si>
  <si>
    <t>Porc</t>
  </si>
  <si>
    <t>Volaille</t>
  </si>
  <si>
    <t>Autres élevages</t>
  </si>
  <si>
    <t>Collecte (lait, œufs, effluents)</t>
  </si>
  <si>
    <t>Abattage (viande)</t>
  </si>
  <si>
    <t>Stockage</t>
  </si>
  <si>
    <t>Transformation effluents</t>
  </si>
  <si>
    <t>salles de traite, bâtiments d'élevage ruminants avec ou sans ventilation, tanks à lait</t>
  </si>
  <si>
    <t>bâtiments d'élevage granivores avec ventilation</t>
  </si>
  <si>
    <t xml:space="preserve"> - Petit secteur
 - Peu d'actifs immobilisés (à vérifier)</t>
  </si>
  <si>
    <t>bâtiment de stockage des effluents, de l'alimentation animale</t>
  </si>
  <si>
    <t>robots de traite</t>
  </si>
  <si>
    <t>matériel de gestion des effluents, d'abreuvage, de distribution de l'alimentation, amnéagement intérieur des bâtiments d'élevage</t>
  </si>
  <si>
    <t>Consommation et production d'énergie ; production matériaux ; Transverse</t>
  </si>
  <si>
    <t>Prods. outils production d'énergie</t>
  </si>
  <si>
    <t>Prod. Agroéquip énergie</t>
  </si>
  <si>
    <t>Constructions</t>
  </si>
  <si>
    <t>Appro. Eau</t>
  </si>
  <si>
    <t>Matériel roulant non spécifique</t>
  </si>
  <si>
    <t>Méthanisation</t>
  </si>
  <si>
    <t>Production d'énergie à la ferme (hors méthanisation)</t>
  </si>
  <si>
    <t>Consommation d'énergie à la ferme</t>
  </si>
  <si>
    <t>Infrastructures réseau</t>
  </si>
  <si>
    <t>Stockage et transfo bois-énergie</t>
  </si>
  <si>
    <t>Bioraffineries &amp; co.</t>
  </si>
  <si>
    <t>tracteurs, téléscopiques, valet de ferme, etc.</t>
  </si>
  <si>
    <t>Priorité 1</t>
  </si>
  <si>
    <t>Priorité 2</t>
  </si>
  <si>
    <t>Priorité 3</t>
  </si>
  <si>
    <t>Hors périmètre</t>
  </si>
  <si>
    <t>Id</t>
  </si>
  <si>
    <t>Cultures annuelles</t>
  </si>
  <si>
    <t>Cultures pérennes</t>
  </si>
  <si>
    <t>Ruminants</t>
  </si>
  <si>
    <t>Monogastriques</t>
  </si>
  <si>
    <t>Atténuation CC - réduction EGES</t>
  </si>
  <si>
    <t>Atténuation CC - stockage CO2</t>
  </si>
  <si>
    <t>Atténuation CC - fourniture biomasse</t>
  </si>
  <si>
    <t>Adaptation CC</t>
  </si>
  <si>
    <t>Biodiversité</t>
  </si>
  <si>
    <t>Impact actifs corporels proche amont</t>
  </si>
  <si>
    <t>Impact actifs corporels production agricole</t>
  </si>
  <si>
    <t>Impact actifs corporels proche aval</t>
  </si>
  <si>
    <t>Productions végétales (hors bois) : grandes cultures, cultures pérennes, prairies</t>
  </si>
  <si>
    <t>VA1</t>
  </si>
  <si>
    <t>SGPE</t>
  </si>
  <si>
    <t>oui</t>
  </si>
  <si>
    <t>non</t>
  </si>
  <si>
    <t>x</t>
  </si>
  <si>
    <t>VA2</t>
  </si>
  <si>
    <t>VA3</t>
  </si>
  <si>
    <t>VA4</t>
  </si>
  <si>
    <t>Préservation des surfaces de prairies permanentes</t>
  </si>
  <si>
    <t>VA5</t>
  </si>
  <si>
    <t>Choix de variétés plus adaptées pour les cultures annuelles (chaleur et sécheresse notamment, précocité, etc.)</t>
  </si>
  <si>
    <t>Debaeke et al. (2025) Ch11</t>
  </si>
  <si>
    <t>VA6</t>
  </si>
  <si>
    <t>Changement des aires de cultures pérennes en fonction des évolutions du climat</t>
  </si>
  <si>
    <t>SNBC3 x Debaeke et al. (2025) Ch11</t>
  </si>
  <si>
    <t>VA7</t>
  </si>
  <si>
    <t>Accroîssement la diversité des espèces cultivées</t>
  </si>
  <si>
    <t>Conduite de la culture (fertilité, eau, etc.)</t>
  </si>
  <si>
    <t>VC1</t>
  </si>
  <si>
    <t>Ajustement des calendriers de semis (avancement, doubles cultures, cultures dérobées, cultures en relais, etc.) pour les grandes cultures</t>
  </si>
  <si>
    <t>VC2</t>
  </si>
  <si>
    <t>Ajustement des calendriers et pratiques de taille et débourrement pour les cultures pérennes</t>
  </si>
  <si>
    <t>VC3</t>
  </si>
  <si>
    <t>Mise en place d'infrastructures de protection des cultures pérennes face aux aléas (aspersion, tour à vent, chauffage, filets, herbe au sol, etc.)</t>
  </si>
  <si>
    <t>VC4</t>
  </si>
  <si>
    <t>Remplacement des engrais de synthèse par des alternatives (effluents d'élevage, digestats de méthanisation, etc.)</t>
  </si>
  <si>
    <t>VC5</t>
  </si>
  <si>
    <t>VC6</t>
  </si>
  <si>
    <t>Déconcentration et optimisation de l'irrigation</t>
  </si>
  <si>
    <t>VT1</t>
  </si>
  <si>
    <r>
      <t xml:space="preserve">Augmentation des surfaces certifiées Agriculture biologique </t>
    </r>
    <r>
      <rPr>
        <i/>
        <sz val="11"/>
        <color theme="1"/>
        <rFont val="Calibri"/>
        <family val="2"/>
        <scheme val="minor"/>
      </rPr>
      <t>(impact aval seulement)</t>
    </r>
  </si>
  <si>
    <t>VT3</t>
  </si>
  <si>
    <t>Optimisation des prévisions météorologiques</t>
  </si>
  <si>
    <t>Traitement des ravageurs et produits phytopharmaceutiques</t>
  </si>
  <si>
    <t>Productions animales : ruminants, porc, volailles</t>
  </si>
  <si>
    <t>AG1</t>
  </si>
  <si>
    <t>AG2</t>
  </si>
  <si>
    <t>Optimisation des troupeaux de bovins (diminution de l'âge au premier vêlage et augmentation de la longévité des animaux) pour diminuer les impacts par kg de produit</t>
  </si>
  <si>
    <t>?</t>
  </si>
  <si>
    <t>AG3</t>
  </si>
  <si>
    <t>Ajustement de la gestion du troupeau de ruminants aux pénuries fourragères (ex : double saison de reproduction)</t>
  </si>
  <si>
    <t>Debaeke et al. (2025) Ch12</t>
  </si>
  <si>
    <t>AG4</t>
  </si>
  <si>
    <t>AG5</t>
  </si>
  <si>
    <t>AG6</t>
  </si>
  <si>
    <t>Potentielle réduction de la densité d'animaux en fin d'engraissement et lors du transport</t>
  </si>
  <si>
    <t>Sélection génétique privilégiant l'adaptation aux fortes chaleurs, à la sécheresse, et aux agents pathogènes</t>
  </si>
  <si>
    <t>AA1</t>
  </si>
  <si>
    <t>AA2</t>
  </si>
  <si>
    <t>Optimisation des rations de bovins visant à limiter la fermentation entérique (ex : lin)</t>
  </si>
  <si>
    <t>AA3</t>
  </si>
  <si>
    <t>Ajustement des pratiques de pâturage pour les ruminants (tournant dynamique, ajustement des calendriers de pâture et de fauche, développement des stocks, adaptation du chargement, implantation d'arbres fourragers, etc.) pour limiter l'impact du changement climatique sur les rations et les agents pathogènes</t>
  </si>
  <si>
    <t>Debaeke et al. (2025) Ch11 et 12</t>
  </si>
  <si>
    <t>AA4</t>
  </si>
  <si>
    <t>Développement des stocks de fourrages pour les ruminants</t>
  </si>
  <si>
    <t>AA5</t>
  </si>
  <si>
    <t>AA6</t>
  </si>
  <si>
    <t xml:space="preserve">Augmentation de la densité des aliments et/ou supplémentations (pour maintenir les performances malgré le stress thermique) </t>
  </si>
  <si>
    <t>Modification du rythme, de la temporalité voire du lieu de distribution de la ration en cas de fortes chaleurs</t>
  </si>
  <si>
    <t>AE1</t>
  </si>
  <si>
    <t>AE2</t>
  </si>
  <si>
    <t>Augmentation de la part des effluents valorisés en engrais</t>
  </si>
  <si>
    <t>déduit de VC4</t>
  </si>
  <si>
    <t>AE3</t>
  </si>
  <si>
    <t>AT1</t>
  </si>
  <si>
    <t>Potentielle augmentation du nombre de points d'eau en bâtiment et à l'extérieur</t>
  </si>
  <si>
    <t>AT2</t>
  </si>
  <si>
    <t>Développement des ombrages (naturels ou artificiels) des espaces extérieurs, et des infrastructures agroécologiques à l'extérieur des bâtiments</t>
  </si>
  <si>
    <t>AT3</t>
  </si>
  <si>
    <t>Adaptation des bâtiments aux fortes chaleurs (peinture extérieure, ventilation, système de refroidissement de l'air et/ou du sol</t>
  </si>
  <si>
    <t>XC1</t>
  </si>
  <si>
    <t>XC2</t>
  </si>
  <si>
    <t>Augmentation de l'efficacité énergétique des équipements, serres et Constructionss</t>
  </si>
  <si>
    <t>XP1</t>
  </si>
  <si>
    <t>XP2</t>
  </si>
  <si>
    <t>XP3</t>
  </si>
  <si>
    <t>XT4</t>
  </si>
  <si>
    <t>A améliorer /  reprendre :
- Vérifier l'exhaustivité et la pertinence de la définition des leviers
- Développer la ligne "Réduction des pertes et gaspillages", qu'on incluerait finalement dans le périmètre (vs. emballages et plastiques reste hors périmètre car seulement 10 % du plastique utilisé en agri-alim est utilisé au maillon agri, i.e. c'est surtout un sujet de 2e, 3e transfo, restau et distrib)
- Vérifier et améliorer le remplissage des colonnes Atténuation, biodiversité, etc. Ajout récent : décomposition de "Atténuation CC" en 3 sous colonnes, à détailler
- Remplir les colonnes "Impacts actifs" --&gt; à remplir par "oui", "non" ou "?". On ne met "oui" que quand les leviers ont des impacts significatifs sur des actifs corporels principaux
A réfléchir :
- Ajouter les effets du CC ? (et pas seulement les effets de la transition)
- Concernant les leviers qui contribuent à l'atténuation du CC : ajouter des ordres de grandeur en tCO2eq ?
- Mettre en exergue les synergies et antagonismes entre les leviers</t>
  </si>
  <si>
    <t>Principaux actifs corporels immobilisés</t>
  </si>
  <si>
    <t>Tentative pas du tout aboutie de lister les principaux actifs corporels immobilisés, par quels leviers ils sont impactés, et de quelle manière. Tout est à réfléchir (ainsi que l'intérêt d'une telle approche, possiblement de l'overkill).</t>
  </si>
  <si>
    <t>check</t>
  </si>
  <si>
    <t>Actif corporel</t>
  </si>
  <si>
    <t>Leviers TAE qui l'affectent</t>
  </si>
  <si>
    <t>Silos stockage individuel grain</t>
  </si>
  <si>
    <t>Les évolutions des immobilisations corporelles (en production agricole, proche amont et aval) requises pour la transition agroécologique</t>
  </si>
  <si>
    <r>
      <rPr>
        <i/>
        <sz val="11"/>
        <color theme="1"/>
        <rFont val="Calibri"/>
        <family val="2"/>
        <scheme val="minor"/>
      </rPr>
      <t xml:space="preserve">A noter que d'autres facteurs pourront affecter conjointement ces immobilisations : réglementations sanitaires (santé animale, allergènes, etc.), bien-être animal, stratégies de modernisation / compétitivité, souveraineté, etc.
</t>
    </r>
    <r>
      <rPr>
        <sz val="11"/>
        <color theme="1"/>
        <rFont val="Calibri"/>
        <family val="2"/>
        <scheme val="minor"/>
      </rPr>
      <t>NI = nouveaux investissements ; AE = actifs échoués ; AR = actifs à reconvertir / revendre</t>
    </r>
  </si>
  <si>
    <t>Prod. agroéquipement</t>
  </si>
  <si>
    <t>Constructions / Aménag. Terr.</t>
  </si>
  <si>
    <t>Matériel roulant</t>
  </si>
  <si>
    <t>Matériel spécifique &amp; tracté (dont irrig.)</t>
  </si>
  <si>
    <t>Stockage et conditionnement</t>
  </si>
  <si>
    <t>Première transformation</t>
  </si>
  <si>
    <t>NI ? (plutôt R&amp;D que corporel ?)</t>
  </si>
  <si>
    <t>NI ? (matériel spécifique  : semoirs, destr. couverts, récolte)</t>
  </si>
  <si>
    <t>NI ? (stockage individuel)</t>
  </si>
  <si>
    <t>NI et AE</t>
  </si>
  <si>
    <t>NI ?</t>
  </si>
  <si>
    <t>NI</t>
  </si>
  <si>
    <t>NI (matériel d'entretien, sauf si prestation)</t>
  </si>
  <si>
    <t>NI et AE ?</t>
  </si>
  <si>
    <t>NI et AE si relocatlisations terr.</t>
  </si>
  <si>
    <t>AE ?</t>
  </si>
  <si>
    <t>NI ? (outils d'épandage)</t>
  </si>
  <si>
    <t>NI ? (outils d'épandage, plutôt immob immatérielles ?)</t>
  </si>
  <si>
    <t>NI et AE ? (irrigation)</t>
  </si>
  <si>
    <t>AR ? NI et AE ?</t>
  </si>
  <si>
    <t>AE et NI ?</t>
  </si>
  <si>
    <t>NI et AE ? (matériel d'épandage, semis, pulvé, etc.)</t>
  </si>
  <si>
    <t>NI ; éventuellement AE/AR</t>
  </si>
  <si>
    <t>NI et AR ?</t>
  </si>
  <si>
    <t>Traitement des ravageurs</t>
  </si>
  <si>
    <t>Remplacement des produits phytopharmaceutiques par des alternatives</t>
  </si>
  <si>
    <t>Optimisation des pratiques d'utilisation des produits phytopharmaceutiques</t>
  </si>
  <si>
    <t>Génétique / naisseurs</t>
  </si>
  <si>
    <t>Matériel alim anim &amp; animaux</t>
  </si>
  <si>
    <t>Matériel effluents</t>
  </si>
  <si>
    <t>Constructions alim anim</t>
  </si>
  <si>
    <t>Constructions animaux</t>
  </si>
  <si>
    <t>Constructionss effluents</t>
  </si>
  <si>
    <t>AR</t>
  </si>
  <si>
    <t>AE ou AR</t>
  </si>
  <si>
    <t>AE/AR ; et NI si redéploiement terr.</t>
  </si>
  <si>
    <t>NI et AE/AR si redéploiement terr.</t>
  </si>
  <si>
    <t>AE/AR et NI si redéploiement terr.</t>
  </si>
  <si>
    <t>Sélection génétique privilégiant l'adaptation aux fortes chaleur, à la sécheresse, et aux agents pathogènes</t>
  </si>
  <si>
    <t>NI et/ou AR</t>
  </si>
  <si>
    <t>AR ?</t>
  </si>
  <si>
    <t xml:space="preserve">AR ou NI ? </t>
  </si>
  <si>
    <t xml:space="preserve">déduit de ligne 17 </t>
  </si>
  <si>
    <t>NI si pas de redéploiement terr.</t>
  </si>
  <si>
    <t>Potentielle augmentation le nombre de points d'eau en bâtiment et à l'extérieur</t>
  </si>
  <si>
    <t>Appro eau</t>
  </si>
  <si>
    <t>Méthaniseur</t>
  </si>
  <si>
    <t>Agroéquip. et Constructionss</t>
  </si>
  <si>
    <t>NI et/ou AR ? Plutôt R&amp;D que corporel ?</t>
  </si>
  <si>
    <t>NI ou AR</t>
  </si>
  <si>
    <t>NI (bornes recharges, stations biogaz…)</t>
  </si>
  <si>
    <t>NI, éventuellement AE/AR</t>
  </si>
  <si>
    <t>NI (réseau gaz)</t>
  </si>
  <si>
    <t>NI (sauf prestation)</t>
  </si>
  <si>
    <t>NI ? (stockage résidus)</t>
  </si>
  <si>
    <t>Amélioration de la gestion quantitative de l'eau (réduction des consommations)</t>
  </si>
  <si>
    <t>Amélioration de la gestion qualitative de l'eau (réduction des pollutions)</t>
  </si>
  <si>
    <t>²</t>
  </si>
  <si>
    <t>Les immobilisations corporelles (en production agricole, proche amont et aval) existantes en France hexagonale</t>
  </si>
  <si>
    <t>Détail</t>
  </si>
  <si>
    <t>Concentration géographique</t>
  </si>
  <si>
    <t>Revendable pour autre localité ou usage</t>
  </si>
  <si>
    <t>Tendance coût unitaire de l'actif</t>
  </si>
  <si>
    <t>Durée de vie économique</t>
  </si>
  <si>
    <t>Non</t>
  </si>
  <si>
    <t xml:space="preserve">Non </t>
  </si>
  <si>
    <t>Oui, développement de l'appro alim animale usuelle?</t>
  </si>
  <si>
    <t>2 sujets principaux : adaptation du matériel de stockage/épandage et spécialisation territoriale (aval concerné dans le transfert régional d'effluent le cas échéant)</t>
  </si>
  <si>
    <t xml:space="preserve">Oui </t>
  </si>
  <si>
    <t>Transverse : réduction des pertes et gaspillages</t>
  </si>
  <si>
    <t>Oui (potentiels changements de processus de transformation)</t>
  </si>
  <si>
    <t>Etude ADEME "Potentiels et leviers de réduction des pertes et gaspillages en production agricole" 2018</t>
  </si>
  <si>
    <t>Réduction de l'utilisation des emballages pétrosourcés</t>
  </si>
  <si>
    <t>Oui</t>
  </si>
  <si>
    <t>Agroalim : assouplissement du cahier des charges esthétique de la grande distribution (forme, couleur, taille) pour les produits frais, et d'autant plus pour la transformation</t>
  </si>
  <si>
    <t>Agroalim : si le gaspillage ne peut pas être évité avec ces mesures, gradation suivante : 
1/ Ecoulement par distribution directe et en circuit court
2/ Soutien aux initiatives de don agricole : exonération de 60% du cout de revient par don en cas d'imposition au BA (ex : association SOLAAL)
3/ Autres filières de valorisation : alimentation animale ou énergie (méthanisation)</t>
  </si>
  <si>
    <t>x (fourrage)</t>
  </si>
  <si>
    <t xml:space="preserve">
ADEME 2018</t>
  </si>
  <si>
    <t xml:space="preserve">
ADEME 2018</t>
  </si>
  <si>
    <t xml:space="preserve">Spécialisation territoriale </t>
  </si>
  <si>
    <t xml:space="preserve">Demander à Lucile &gt; agrivoltaisme a volontairement été écarté? si oui pq? </t>
  </si>
  <si>
    <t xml:space="preserve">x </t>
  </si>
  <si>
    <t>Oui si dév de meilleurs outils de collecte, tri, stockage?</t>
  </si>
  <si>
    <t>abl</t>
  </si>
  <si>
    <t>Réduction du labour et développement du semis direct</t>
  </si>
  <si>
    <t>Amélioration des processus agricoles de collecte et de stockage de certaines cultures pour éviter les pertes (produits non collectés/collectés avant maturité/qui reçoit des coups qui altèrent son esthétique, non respect de la chaine du froid…)</t>
  </si>
  <si>
    <t>Développement de l'agriculture de précision : adoption de systèmes/méthodes de mesure de la composition du sol</t>
  </si>
  <si>
    <t>Santé humaine</t>
  </si>
  <si>
    <t>Adoption de variétés et espèces de cultures annuelles plus adaptées aux impacts du changement climatique --&gt; intérêt exclusivement d’adaptation (réduction des pertes physiques)</t>
  </si>
  <si>
    <t>Augmentation de la diversité interspécifique des assolements, dans le cadre d’un allongement des rotations --&gt; enjeu principalement de lutte contre les ravageurs et d’adaptation (lissage des risques économiques)</t>
  </si>
  <si>
    <t>&gt; En particulier : insertion de la production de légumineuses dans les rotations</t>
  </si>
  <si>
    <t>&gt; En particulier : insertion de la production de légumineuses dans les rotations, fixe l'azote atmosphérique (fertilisation sol)</t>
  </si>
  <si>
    <t>Géostratégie (réduction des importations hors UE)</t>
  </si>
  <si>
    <t>Ambivalent court terme, oui long terme</t>
  </si>
  <si>
    <t>SNBC3 et SGPE</t>
  </si>
  <si>
    <t>Eau (quantité)</t>
  </si>
  <si>
    <t>Assolements, rotations et implantations</t>
  </si>
  <si>
    <t>VA7-A</t>
  </si>
  <si>
    <t>VA7-B</t>
  </si>
  <si>
    <t>VA7-C</t>
  </si>
  <si>
    <t>xt</t>
  </si>
  <si>
    <t>Ambivalent</t>
  </si>
  <si>
    <t>Améliorer les systèmes de récupération des effluents : généralisation des fosses à lisier, racleurs… selon les élevages</t>
  </si>
  <si>
    <t>Développement des filières de valorisation des effluents : engrais, énergie…</t>
  </si>
  <si>
    <t>&gt; Valorisation en engrais</t>
  </si>
  <si>
    <t>&gt; Valorisation en energie</t>
  </si>
  <si>
    <t>x (réduction poll air conséquente?)</t>
  </si>
  <si>
    <t>Ambivalent, dépend du contexte spécifique de l’exploitation et du contexte de marché</t>
  </si>
  <si>
    <t>Non (ampleur dépend de spé/déspé)</t>
  </si>
  <si>
    <t>confirmations expert</t>
  </si>
  <si>
    <t>besoin d'innovation en efficacité energétique?</t>
  </si>
  <si>
    <t>RQ</t>
  </si>
  <si>
    <t>Caractérisation des effets sur les actifs, par atelier (cf feuilles de calcul suivantes)</t>
  </si>
  <si>
    <t>actifs aval : Éventuellement remplacement des trieurs ? Demander à LCA</t>
  </si>
  <si>
    <t>Oui (mais moindres, à quantifier)</t>
  </si>
  <si>
    <t>N/A</t>
  </si>
  <si>
    <t>Ambivalent : pas à court terme, mais le devient si constitution d'une masse critique locale</t>
  </si>
  <si>
    <t>SGPE / SNBC3 (excel)</t>
  </si>
  <si>
    <t>Introduction de cultures intermédiaires dans les rotations (+63,7% entre 2020 et 2030)</t>
  </si>
  <si>
    <t>&gt; CIPAN (azote sol), +9% entre 2020 et 2030 (ODG : 1883kha vers 2072kha)</t>
  </si>
  <si>
    <t>&gt; CIVE (vocation énergétique) +678% entre 2020 et 2030 (ODG : 119kha en 2020 vers 926 kha en 2030)</t>
  </si>
  <si>
    <t>&gt; Engrais vert (Cf le tableau SNBC 3 : hypothèses_SNBC3_AMS_pré_2030.xlsx ), +94.6% entre 2020 et 2030</t>
  </si>
  <si>
    <t>Développement des surfaces en agroforesterie / arbres interparcellaires et plantation de haies (la stat SNBC est cheloue &gt; seulement +60kml de haie ce qui semble pas bcp, c'est seulement +6.8% et la donnée dans le tableau indique "surfaces de praries temporaires' donc pe une erreur?)</t>
  </si>
  <si>
    <t>Préservation des surfaces de prairies permanentes  &gt; curieux car SNBC 3 prévoit une baisse des surfaces de surface de PP &gt; 9589kha en 2030 vers 9254kha en 2030 &gt; voir si les prairies artificielles doivent etre comptées dans le lot, auquel cas il y a globalement conservation car celles-là augmentent</t>
  </si>
  <si>
    <t xml:space="preserve">Levier concerné </t>
  </si>
  <si>
    <t>Développement des filières de valorisation des effluents</t>
  </si>
  <si>
    <t xml:space="preserve">&gt; Energie </t>
  </si>
  <si>
    <t>&gt; Engrais</t>
  </si>
  <si>
    <t>Besoin d'investissement, lesquels?</t>
  </si>
  <si>
    <t>A</t>
  </si>
  <si>
    <t>B</t>
  </si>
  <si>
    <t>C</t>
  </si>
  <si>
    <t>D</t>
  </si>
  <si>
    <t>truc</t>
  </si>
  <si>
    <t>bidule</t>
  </si>
  <si>
    <t>chouette</t>
  </si>
  <si>
    <t>machin</t>
  </si>
  <si>
    <t>Actifs à risques</t>
  </si>
  <si>
    <t>test1</t>
  </si>
  <si>
    <t>test2</t>
  </si>
  <si>
    <t>test3</t>
  </si>
  <si>
    <t xml:space="preserve"> </t>
  </si>
  <si>
    <t>&gt; Aides à la transition (ex : MASA, aide à l'arrachage des vignes)</t>
  </si>
  <si>
    <t xml:space="preserve">&gt; Les grands silos immenses qui ne sont plus rentabilisés?
&gt; Les grands transports? </t>
  </si>
  <si>
    <t xml:space="preserve">Impact actifs proche amont </t>
  </si>
  <si>
    <t xml:space="preserve">
&gt; Matériels spécifiques dédiés aux cultures qui disparaissent car ne sont plus adaptées au CC</t>
  </si>
  <si>
    <t>Réduction de la production d'intrants</t>
  </si>
  <si>
    <t>&gt; réduction intrants (là pareil, ça devient pas échoué complètement comme actif, c'est une diminution)</t>
  </si>
  <si>
    <t>&gt; Actifs spécifiques aux intrants de synthèse (certains pulvérisateurs trop fins pour les effluents)</t>
  </si>
  <si>
    <t>&gt; Machines de labour profond</t>
  </si>
  <si>
    <t>révérfiier ou placer le curseur entre amont/prod &gt; le "agroéquipements" dans proche amont me perturbe</t>
  </si>
  <si>
    <t>&gt; grandes infrastructures ? Ou on considère qu'elles vont continuer à etre utilisées mais pas à pleine capacité</t>
  </si>
  <si>
    <t>&gt; Système d'irrigation de précision
&gt; Système de suivi de l'humidité des sols (optimisation)</t>
  </si>
  <si>
    <t xml:space="preserve">&gt; cibler les machines moins sollicitées avec le cahier des charges bio </t>
  </si>
  <si>
    <t>&gt; Finalement, pas sure de la pertinence je crois de parler actifs à risque concernant  la réduction des intrants (n'éteint pas un actif)</t>
  </si>
  <si>
    <t xml:space="preserve">&gt; Infrastructures et équipements (abattoirs, stockage…) du proche aval surdimensionnés </t>
  </si>
  <si>
    <t xml:space="preserve">&gt; Plantations pérennes qui deviennent échouées (ex vignes)
&gt; Actifs spécifiques dédiés à ces cultures pérennes obsolètes (ex pour les vignes : tracteurs enjambeurs de lignes étroites, machines à vendanger…) </t>
  </si>
  <si>
    <t xml:space="preserve">&gt; Outils de collecte plus précis (réduction des oublis, réduction des arrachages/coups/chocs,…)
&gt; Outils de tri
&gt; Meilleur stockage (gestion de la température, humidité…) </t>
  </si>
  <si>
    <t xml:space="preserve">&gt; Matériel de stockage
&gt; Matériel de transformation, si différent pour ces produits particuliers (à cause des formes particulières, etc)
</t>
  </si>
  <si>
    <t xml:space="preserve">&gt; Matériel de stockage 
&gt; Transport
&gt; Matériel de transformation, si différent pour ces produits particuliers (à cause des formes particulières, etc)
&gt; Filières de l'alimentation animale/méthanisation
</t>
  </si>
  <si>
    <t>Peu/pas d'effet</t>
  </si>
  <si>
    <t>&gt; Majorité du matériel généraliste à quelques ajustements près 
&gt; Investissement au cas par cas si du matériel spécifique est nécessaire, selon les nouvelles cultures implantées</t>
  </si>
  <si>
    <t>Evoquer la baisse en besoin de fertilisantd??? &gt; Finalement, pas sure de la pertinence je crois de parler actifs à risque concernant  la réduction des intrants (n'éteint pas un actif)</t>
  </si>
  <si>
    <t xml:space="preserve">Peu/pas d'effet </t>
  </si>
  <si>
    <t xml:space="preserve">Développement d'une filière dédiée aux légumineuses 
&gt; Silos
&gt; Tri
&gt; Ravageur légumineuse
&gt; Filières adaptées aux légumineuse </t>
  </si>
  <si>
    <t>En principe le matériel de broyage des herbes préexiste dans une exploitation usuelle</t>
  </si>
  <si>
    <t>&gt; Petites infrastructures de protection des cultures préennes (voir si significatif)</t>
  </si>
  <si>
    <t xml:space="preserve">&gt; Jusqu'à un certain point, il va uniquement s'agir d'une utilisation plus intensive d'un matériel préexistant. Au-delà d'un certain seuil, il faudra peut-être densifier le parc de matériel </t>
  </si>
  <si>
    <t>Oui si entraine une baisse de la densité des animaux sur le bassin de collecte</t>
  </si>
  <si>
    <t xml:space="preserve"> réduction de l'alimentation animale (est ce que c'est significatif au point d'atteindre les actifs???</t>
  </si>
  <si>
    <t>réduc approv alim anim?</t>
  </si>
  <si>
    <t>Actifs dédiés à la production de ces protéagineux non importés, notamment luzerne déshydratée (spécifique)</t>
  </si>
  <si>
    <t>&gt; réduction du système de production intrants de synthèse</t>
  </si>
  <si>
    <t>&gt; Développement d'un système de valorisation des effluents (pe le mettre uiquement dans prod agri?)</t>
  </si>
  <si>
    <t>Actifs dédiés à la dénitrification, SE RENSEIGNER</t>
  </si>
  <si>
    <t>&gt; Fosses à lisier, racleurs ou tout autre matériel dédié</t>
  </si>
  <si>
    <t>&gt;  nouveaux besoins industriels de traitement et conditionnement des effluents</t>
  </si>
  <si>
    <t>&gt; unité de méthanisation (collectif)</t>
  </si>
  <si>
    <t>&gt; unités de méthanisation (collectif)</t>
  </si>
  <si>
    <t xml:space="preserve">&gt; production de machines agricoles décarbonées </t>
  </si>
  <si>
    <t>&gt; Matériel d'ombrage très spécifique (ajouré, rotatif selon l'axe du soleil…) 
&gt; Agrivoltaisme?</t>
  </si>
  <si>
    <t xml:space="preserve">&gt; Ombrages </t>
  </si>
  <si>
    <t>&gt; Peintures, système de ventilation de l'air et du sol</t>
  </si>
  <si>
    <t>&gt; Machines agricoles décarbonées</t>
  </si>
  <si>
    <t>&gt; Outils dédiés à la collecte, stockage et transformation du bois-énergie (taille haie, trnçonneuse, taille haies…)</t>
  </si>
  <si>
    <t>&gt; usine de production de biocarburants</t>
  </si>
  <si>
    <t>&gt; collecte et stock de la biomasse agricole (outils dédiés et bâtiment)
&gt; unité de production de biocarburants? Faire le point sur si c'est à l'échelle de l'exploitation</t>
  </si>
  <si>
    <r>
      <t xml:space="preserve">&gt; Cuves, pressoirs
</t>
    </r>
    <r>
      <rPr>
        <b/>
        <sz val="11"/>
        <color rgb="FFFF0000"/>
        <rFont val="Calibri"/>
        <family val="2"/>
        <scheme val="minor"/>
      </rPr>
      <t xml:space="preserve">(actifs mobiles) </t>
    </r>
  </si>
  <si>
    <r>
      <t xml:space="preserve">&gt; Plantations
&gt; Matériel de plantation/entretien des arbres/haies : élagueur, taille-haie, tronconneuse
</t>
    </r>
    <r>
      <rPr>
        <b/>
        <sz val="11"/>
        <color rgb="FFFF0000"/>
        <rFont val="Calibri"/>
        <family val="2"/>
        <scheme val="minor"/>
      </rPr>
      <t>(actifs mobiles, utilisation ponctuelle, peuvent être partagés)</t>
    </r>
    <r>
      <rPr>
        <sz val="11"/>
        <color theme="1"/>
        <rFont val="Calibri"/>
        <family val="2"/>
        <scheme val="minor"/>
      </rPr>
      <t xml:space="preserve">
&gt; Bâtiment pour le stockage du bois (possibilité de réaffecter un batiment préexistant)
</t>
    </r>
  </si>
  <si>
    <t>Développement des surfaces en agroforesterie / arbres interparcellaires (objectif d'atteindre 100 000 ha de surface d'agroforesterie intraparcellaire sur prairies et terres arables en 2030) et plantation de haies (+ 50 000 km linéaire de haies entre 2020 et 2030).</t>
  </si>
  <si>
    <t>Schéma synthétique du périmètre des investissements corporels des secteurs agricoles et alimentaires couverts</t>
  </si>
  <si>
    <t>&gt; Bâtiment pour augmenter les capacités de stockage</t>
  </si>
  <si>
    <t>&gt; Matériel adapté pour le stock, traitement, épendage…</t>
  </si>
  <si>
    <t>&gt; Adaptation du matériel utilisé sur l'exploitation pour collectre et stocker les effluents</t>
  </si>
  <si>
    <t>&gt; Machines anciennes et excessivement consommatrices/émettrices (coût excessif pour l'agriculteur)</t>
  </si>
  <si>
    <t>&gt; Collecte et stock de la biomasse agricole (outils dédiés et bâtiment)
&gt; unité de méthanisation</t>
  </si>
  <si>
    <t>&gt; Ajout de points d'eau, révision du circuit d'irrigation</t>
  </si>
  <si>
    <t>&gt; Outils de tri
&gt; Augmentation des capacités de stockage (cette production à part était jusque là écartée)</t>
  </si>
  <si>
    <t>&gt; Stockage de meilleure qualité (choix de température, humidité…) selon les produits, pour minimiser les pertes</t>
  </si>
  <si>
    <t>&gt; Bâtiments et matériel afférent qui sont fonction de la taille du cheptel</t>
  </si>
  <si>
    <t xml:space="preserve">&gt; Systèmes d'arrosage grand format/généralisé </t>
  </si>
  <si>
    <t>&gt; Machines de semis adaptées au semis direct (éviter que les machines usuelles se bourrent)</t>
  </si>
  <si>
    <t>&gt; Si les grandes cultures ont différentes phénologies, peut nécessiter des semis et récoltes différés, potentiellement sur la même parcelle (cultures dérobées) = nécessité de machines adéquates</t>
  </si>
  <si>
    <t xml:space="preserve">&gt; Equipement adapté au semis direct, avec un "labour" superficiel + sème en même temps </t>
  </si>
  <si>
    <t>&gt; Silos car plus grande diversité d'espèces et de variétés (nécessité de les stocker séparément)
&gt; Infrastructure transport/petits contenants</t>
  </si>
  <si>
    <t>&gt; Fendeuse à bois, broyeur de branches (biomasse, bois énergie)
&gt; Matériel pour le transport, stockage et première transformation des fruits le cas éxhéant</t>
  </si>
  <si>
    <t xml:space="preserve">&gt; Plus de silos pour accueillir la plus grande diversité de culture séparément (exigences sanitaires et techniques : conditions de T, P, humidité…)
</t>
  </si>
  <si>
    <t xml:space="preserve">&gt; Silos dédiés
&gt; Matériel de tri
&gt; Traitement spécifique pour certains ravageurs 
&gt; Outils de 1ere transfo dédiés aux légumineuses </t>
  </si>
  <si>
    <t xml:space="preserve">&gt; Silos
</t>
  </si>
  <si>
    <r>
      <t xml:space="preserve">&gt; Filière de la méthanisation en exploitation agricole
</t>
    </r>
    <r>
      <rPr>
        <b/>
        <sz val="11"/>
        <color rgb="FFFF0000"/>
        <rFont val="Calibri"/>
        <family val="2"/>
        <scheme val="minor"/>
      </rPr>
      <t>(possible développement en collectif)</t>
    </r>
  </si>
  <si>
    <t>Développement de l'agriculture de précision</t>
  </si>
  <si>
    <t>&gt; Majorité du matériel généraliste à quelques ajustements près 
&gt; Attention spécifique : machines de semis pas toutes compatibles avec plus grosses graines (ex. légumineuses), etc</t>
  </si>
  <si>
    <t>= besoin d'investissements</t>
  </si>
  <si>
    <t>= actifs à risque</t>
  </si>
  <si>
    <t xml:space="preserve">Feuille dédiée à la distinction entre 2 scénarios de spécialisation et de déspécialisation territoriale de l'élevage pour certains leviers </t>
  </si>
  <si>
    <r>
      <t xml:space="preserve">&gt; Secteur agricole concerné (cultures pérennes, annuelles, monogastrique, ruminant)
</t>
    </r>
    <r>
      <rPr>
        <sz val="14"/>
        <color theme="1"/>
        <rFont val="Calibri"/>
        <family val="2"/>
        <scheme val="minor"/>
      </rPr>
      <t xml:space="preserve">Les secteurs concernés par chaque levier de TAE sont indiqués en vert ou rouge : </t>
    </r>
    <r>
      <rPr>
        <b/>
        <sz val="14"/>
        <color theme="1"/>
        <rFont val="Calibri"/>
        <family val="2"/>
        <scheme val="minor"/>
      </rPr>
      <t xml:space="preserve">
</t>
    </r>
  </si>
  <si>
    <t xml:space="preserve"> = secteur agricole concerné</t>
  </si>
  <si>
    <t xml:space="preserve"> = secteur agricole non concerné</t>
  </si>
  <si>
    <r>
      <rPr>
        <b/>
        <sz val="14"/>
        <color theme="1"/>
        <rFont val="Calibri"/>
        <family val="2"/>
        <scheme val="minor"/>
      </rPr>
      <t xml:space="preserve">&gt; Objectifs et sources </t>
    </r>
    <r>
      <rPr>
        <sz val="14"/>
        <color theme="1"/>
        <rFont val="Calibri"/>
        <family val="2"/>
        <scheme val="minor"/>
      </rPr>
      <t xml:space="preserve">
Les principaux leviers de transition agroécologique (TAE) dans l'agriculture ont été identifiés en se fondant sur les objectifs fixés par le projet de SNBC3 fixant des grandes orientations à l'horizon 2030, les rapports sur l'agriculture du SGPE (2023 et 2024) et une ressource de littérature scientifique, les chapitres 11 et 12 de l'ouvrage "Agriculture et changement climatique : impacts, adaptation et atténuation" de Debeake et al (2025).</t>
    </r>
  </si>
  <si>
    <t xml:space="preserve">Identification des impacts de ces trajectoires sur les actifs matériels : </t>
  </si>
  <si>
    <t>SNBC3 et Debaeke et al. (2025) Ch11</t>
  </si>
  <si>
    <t>SNBC 3</t>
  </si>
  <si>
    <t xml:space="preserve">Point d'étape 12/08 : 
* Pertinence d'une catégorie Déchets/Pollutions &gt; finalement je suis pas sûre, le contenu recoupe pas mal avec des csq déjà renseginées dans Eau(qualité) ou biodiversité. Pas trop de plusvalue, meme l'aspect gaspillage qualifie pas tant que ca dans la terminologie "déchet"?
* "Souveraineté" &gt; reprise du terme géostratégie du SGPE, et tentative de distintion entre ce qui relève plus de la souv alimentaire (ex : dev d'une filière légumineuse - ceci dit par extension tout ce qui vise à améliorer l'agriculture concourt à souv alim help donc j'ai juste flaggé celui là. Sinon, catégorie "réduction dépendance importations' et "Ambivalent" comme discuté
* Regrouper les 2 colonnes 'rentabilité' dans une catégorie 'Economie' à la facon du SGPE : finalement pas sûre de la pertinence, comme on disait, ces 2 colonnes telles qu'elles sont permettent de bien voir que c'est surtout verrOuillé sur l'aval - mais faudrait probablement mieux baliser le sujet de la "rentabilité" pour l'aval &gt; c'est peutetre plutot la capacité à introduire les changements exigés à une certaine de temps qu'on cherche à mettre en évidence, plutot qu'une "rentabilité" difficile à objectiver
Santé : est ce qu'on inclut des éléments en santé animale (leviers élevage)? Le SGPE lie les 2 dans une approche globale
* Proposition de réorga des leviers dans la partie Cultures/Assolements (cf dans le texte)
* Question annexe : on parle jamais d'agrivoltaisme-il y a une raison pour laquelle c'est exclu? pas trop vu dans SGPE et cie non plus
A poursuivre de mon coté : relecture générale et rationalisation ++ du sujet effluents qui est évoqué dans pls catégories, amont/aval pour mieux qualifier les impacts de chaque étape </t>
  </si>
  <si>
    <t>Ambivalent : nécessite une filière d'exploitation du bois/fruits</t>
  </si>
  <si>
    <t>Ambivalent : 
&gt; Bénéfice agricole (ombre…) et économique (vente de la biomasse/fruits)
&gt; Mais perte de surface productive</t>
  </si>
  <si>
    <t>Ambivalent :
&gt; Gain de biodiversité et production de fourrage 
&gt; Mais perte de surface productive</t>
  </si>
  <si>
    <t>Rentable économiquement pour l'agriculteur</t>
  </si>
  <si>
    <t>Rentable économiquement pour l'aval, à court terme et à contexte économique égal</t>
  </si>
  <si>
    <t>Ambivalent : nécessite des adaptations initiales, mais des cobénéfices devraient apparaître au long terme (ravageurs, fertilisation, lissage des revenus)</t>
  </si>
  <si>
    <t>Ambivalent : 
&gt; Ça n’est pas rentable pour les activités d’aval des cultures principales actuelles, car qui dit diversification, dit réduction de la concentration, et donc augmentation des coûts unitaires (pertes d’économie d’échelle, de transport, etc)
&gt; En revanche, ça peut être rentable pour d’autres activités, actuellement en dessous d’un seuil critique de rentabilité</t>
  </si>
  <si>
    <t>Ambivalent 
&gt; Pas de filière développée pour l'instant, donc pas rentable. 
&gt; Mais si les scénarios de changement de consommation alimentatire sont suivis (composition d'une assiette type en 2030, scenarios SNBC3), cela devrait se développer</t>
  </si>
  <si>
    <t xml:space="preserve">Ambivalent
&gt; Pas de filière développée actuellement, donc pas rentable
&gt; Mais agronomiquement intéressant </t>
  </si>
  <si>
    <t>Voir l'onglet "SpéDéspécialisation" pour des trajectoires différenciées en cas de spécialisation ou de déspécialisation territoriale</t>
  </si>
  <si>
    <t>Ambivalent : 
&gt; Cela permet d’améliorer ou limiter la perte de rendement
&gt; Cela peut compliquer la phase de tri</t>
  </si>
  <si>
    <t>Ambivalent selon le contexte initial et les coûts du marché (ex : GNR, coût social)</t>
  </si>
  <si>
    <t>Ambivalent : 
&gt; Protection des cultures
&gt; Potentielle augmentation du recours aux fossiles (chauffage)</t>
  </si>
  <si>
    <t>&gt; Engrais vert au rôle de couvert (Cf le tableau SNBC 3 : hypothèses_SNBC3_AMS_pré_2030.xlsx ), +94.6% entre 2020 et 2030</t>
  </si>
  <si>
    <t>Ambivalent : 
&gt; Potentielle complexification de la collecte et du tri de la production sur la parcelle</t>
  </si>
  <si>
    <t>Oui :  cela permet d’améliorer la production ou de réduire la perte de rendement &gt; économies d'échelle</t>
  </si>
  <si>
    <t>Ambivalent (selon contexte initial de l'exploitation et du marché)</t>
  </si>
  <si>
    <t>Ambivalent, cela dépend des conditions du marché (demande en bio, soutien à la transition…)</t>
  </si>
  <si>
    <t>Non 
&gt; Coût de développement de la filière, volumes de production plus faibles non maximisés, etc.</t>
  </si>
  <si>
    <t>Oui, car cela évite des pertes de rendement imprévisibles</t>
  </si>
  <si>
    <t>Ambivalent 
&gt; Selon si l'on dispose de ces capacités technologique 
&gt; Potentielle augmentation du besoins en énergies fossiles</t>
  </si>
  <si>
    <t>Ambivalent, cela dépend du coût d'investissement initial et l'adéquation aux besoins des agriculteurs</t>
  </si>
  <si>
    <t>Non 
&gt; Soit les cultures migrent sur un même territoire, ce qui augmente les coûts de transport et grève la rentabilité 
&gt; Soit les cultures sont déplacées vers un territoire différent, ce qui conduit l'activité à sa perte dans le territoire initial</t>
  </si>
  <si>
    <t>Ambivalent : cela nécessite des adaptations initiales, mais quand les effets du CC s'intensifieront, la diversité permettra de minimiser les risques de pertes</t>
  </si>
  <si>
    <t>Ambivalent : cela nécessite des investissements d'adaptation s'il faut déplacer des chaînes de production entières, du fait du changement des aires de production des produits. Mais à terme, à cause des effets du CC qui vont s'intensifier, cela sera nécessaire</t>
  </si>
  <si>
    <t>Ambivalent : cela requiert infratructures dédiées</t>
  </si>
  <si>
    <t xml:space="preserve">vérifier </t>
  </si>
  <si>
    <t>Oui, cela évite des pertes de rendement</t>
  </si>
  <si>
    <t>Sans effet</t>
  </si>
  <si>
    <t>Oui si cette alimentation alternative est disponible/rentable au cas par cas des exploitations</t>
  </si>
  <si>
    <t>Non, car la densité du cheptel diminue en paturage, donc les infrastructures deviennent surproportionnées</t>
  </si>
  <si>
    <t>Ambivalent, cela dépend du contexte spécifique de l’exploitation et du contexte de marché (coût de l'alimentation alternative)</t>
  </si>
  <si>
    <t>Ambivalent, cela dépend de la source alimentaire alternative</t>
  </si>
  <si>
    <t>Non dans les conditions du marché actuelles</t>
  </si>
  <si>
    <t>Ambivalent : c'est rentable dans la mesure où ça  évitera des pertes, mais l’impact du CC en lui-même fait que l’équilibre charges / bénefices est moins intéressant qu’avant</t>
  </si>
  <si>
    <t>Ambivalent : cela dépend du coût nécessaire pour adapter le système de fertilisation aux engrais organiques</t>
  </si>
  <si>
    <t xml:space="preserve">Ambivalent : cela dépend du coût que ça implique pour lui de récupérer, stocker puis valoriser ces effluents d'élevage </t>
  </si>
  <si>
    <t xml:space="preserve">Ambivalent : cela dépend du coût de l'investissement dans le méthaniseur </t>
  </si>
  <si>
    <t>N.A</t>
  </si>
  <si>
    <t>Ambivalent, car si nous n'avons pas la capacité R&amp;D et l'industrie pour développer ces innovations, il faudra importer</t>
  </si>
  <si>
    <t>Ambivalent : selon le coût de l'investissement initial (peut être élevé)</t>
  </si>
  <si>
    <t>Ambivalent : cela peut être rentable car cela permet de valoriser des produits moins chers à l'achat car hors standards, mais cela peut être coûteux d'adadpter les circuits de première transformation prééxistants pour inclure ces produits</t>
  </si>
  <si>
    <t>Ambivalent : pour l'agriculteur, c'est mieux que rien que des produits destinés au rebut trouvent une voie de valorisation, mais cela risque de tirer les prix vers le bas</t>
  </si>
  <si>
    <t>Non, il faut remodeler des systèmes locaux à petite échelle (pas d'économies d'échelle)</t>
  </si>
  <si>
    <t>Source</t>
  </si>
  <si>
    <t>Augmentation de la production d'énergie solaire (photovoltaïque et solaire thermique)</t>
  </si>
  <si>
    <t>XT1</t>
  </si>
  <si>
    <t>XT2</t>
  </si>
  <si>
    <t>XT3</t>
  </si>
  <si>
    <t>XP4</t>
  </si>
  <si>
    <t>VT2</t>
  </si>
  <si>
    <t>VC7</t>
  </si>
  <si>
    <t>VC8</t>
  </si>
  <si>
    <t>VC9</t>
  </si>
  <si>
    <t>Remplacement des produits phytopharmaceutiques de synthèse par des produits et solutions moins nocives</t>
  </si>
  <si>
    <t>Optimisation des pratiques de traitement phytopharmaceutique</t>
  </si>
  <si>
    <t>AE3-A</t>
  </si>
  <si>
    <t>AE3-B</t>
  </si>
  <si>
    <t>déduit de VC5</t>
  </si>
  <si>
    <t>Car rendements inférieurs et plus variables d’une année sur l’autre, collecte plus dispersée dans l’espace, profil d’espèces différent et plus diversifié, freintes et écarts de tri plus importants, gestion des insectes par des méthodes compatibles avec le règlement bio européen, part parfois significative de cultures associées, cahiers des charges plus diversifiés, fortes exigences de traçabilité, etc.
&gt; silos plus petits
&gt; gestion des ravageurs compatible bio</t>
  </si>
  <si>
    <r>
      <t xml:space="preserve">Les leviers concernés
&gt; </t>
    </r>
    <r>
      <rPr>
        <b/>
        <sz val="14"/>
        <color theme="1"/>
        <rFont val="Calibri"/>
        <family val="2"/>
        <scheme val="minor"/>
      </rPr>
      <t>Leviers relatifs à la gestion des effluents</t>
    </r>
    <r>
      <rPr>
        <sz val="14"/>
        <color theme="1"/>
        <rFont val="Calibri"/>
        <family val="2"/>
        <scheme val="minor"/>
      </rPr>
      <t xml:space="preserve"> : d'une part, la gestion des effluents en élevage, en maximisant leur collecte, stockage et traitement. D'autre part, l'utilisation des effluents comme fertilisants pour les cultures, en substitution des engrais minéraux. 
&gt; </t>
    </r>
    <r>
      <rPr>
        <b/>
        <sz val="14"/>
        <color theme="1"/>
        <rFont val="Calibri"/>
        <family val="2"/>
        <scheme val="minor"/>
      </rPr>
      <t>Leviers relatifs à la taille des cheptels</t>
    </r>
    <r>
      <rPr>
        <sz val="14"/>
        <color theme="1"/>
        <rFont val="Calibri"/>
        <family val="2"/>
        <scheme val="minor"/>
      </rPr>
      <t xml:space="preserve"> : certains objectifs de réduction de la taille des cheptels risquent de concerner en priorité les zones déjà faiblement denses en élevage, dans l'hypothèse d'une poursuite de trajectoire de spécialisation territoriale.
Les 4 hypothèses distinguées
&gt; Trajectoire de spécialisation, dans une zone à forte densité d'élevage 
&gt; Trajectoire de spécialisation, dans une zone à faible densité d'élevage
&gt; Trajectoire de déspécialisation, dans une zone initialement à forte densité d'élevage 
&gt; Trajectoire de déspécialisation, dans une zone initialement à faible densité d'élevage </t>
    </r>
  </si>
  <si>
    <r>
      <t>&gt; Méthanisation</t>
    </r>
    <r>
      <rPr>
        <b/>
        <sz val="11"/>
        <color rgb="FFFF0000"/>
        <rFont val="Calibri"/>
        <family val="2"/>
        <scheme val="minor"/>
      </rPr>
      <t xml:space="preserve"> (collectf)</t>
    </r>
    <r>
      <rPr>
        <sz val="11"/>
        <color theme="1"/>
        <rFont val="Calibri"/>
        <family val="2"/>
        <scheme val="minor"/>
      </rPr>
      <t xml:space="preserve">
&gt; Batiments/cuves dédiées au stock d'effluents naturels (plus conséquents que les bigbags d'azote industriel)
&gt; Adaptation du matériel préexistant
&gt; Matériel spécifique aux engrais organiques, qu'on peut pas adapter du préexistant &gt; pendillards,…</t>
    </r>
  </si>
  <si>
    <t>+</t>
  </si>
  <si>
    <t>Développement des surfaces en agroforesterie / arbres interparcellaires (objectif d'atteindre 100 000 ha de surface d'agroforesterie intraparcellaire sur prairies et terres arables en 2030) et plantation de haies ('+ 50 000 km linéaire de haies entre 2020 et 2030).</t>
  </si>
  <si>
    <t>Introduction de cultures intermédiaires dans les rotations ('+63,7% entre 2020 et 2030)</t>
  </si>
  <si>
    <t>&gt; CIVE (vocation énergétique) '+678% entre 2020 et 2030 (ODG : 119kha en 2020 vers 926 kha en 2030)</t>
  </si>
  <si>
    <t>&gt; CIPAN (azote sol), '+9% entre 2020 et 2030 (ODG : 1883kha vers 2072kha)</t>
  </si>
  <si>
    <t>&gt; Engrais vert au rôle de couvert (Cf le tableau SNBC 3 : hypothèses_SNBC3_AMS_pré_2030.xlsx ), '+94.6% entre 2020 et 2030</t>
  </si>
  <si>
    <t xml:space="preserve">Demander à Lucile &gt; agrivoltaisme a volontairement été écarté? si '+ pq? </t>
  </si>
  <si>
    <t>+++</t>
  </si>
  <si>
    <t>++</t>
  </si>
  <si>
    <t>+ (si on considère qu'on a des meilleurs modes de production en UE)</t>
  </si>
  <si>
    <t>Biodiv/santé = eutrophisation et algues vertes</t>
  </si>
  <si>
    <t>&gt; Biodiversité : supplémentation du sol en microorganismes, vs engrais chimiques qui supplémentent exclusivement en N
&gt; Géostratégie : permet de moins dépendre de l'import d'engrais</t>
  </si>
  <si>
    <t>&gt; Géostratégie : permet de moins dépendre de l'import d'énergies fossiles</t>
  </si>
  <si>
    <t>&gt; Adaptation au CC : augmentation du nb de points d'eau pour répondre aux aléas du CC sur la ressource en eau
&gt; Eau : plus de points d'eau dans l'objectif d'une meilleure gestion de la ressource</t>
  </si>
  <si>
    <t>&gt; Réduction des GES : plus d'ombrage =&gt; moins de ventilation qui consomme de l'énergie</t>
  </si>
  <si>
    <t>Adaptation des bâtiments aux fortes chaleurs (peinture extérieure, ventilation, système de refroidissement de l'air et/ou du sol)</t>
  </si>
  <si>
    <t>&gt;Négatif en réduction d'émission de GES car ventilation mécanique
&gt; Mesure d'adaptation au CC
&gt; Réduction de la consommation en eau pour le refroidissement des animaux d'élevage (effet limité)</t>
  </si>
  <si>
    <t xml:space="preserve">Tentative de justification pour que ce soit robuste et reproductible pour tous les leviers :
Inspiration du GIEC = on note le niveau d’effet du levier sur l'indicateur environnemental considéré (+,++,+++), associé à un  niveau de confiance dans cette estimation de l’effet (confiance faible, moyenne, élevée)
Effet du levier sur l’indicateur environnemental : 
+ : faible effet. Par exemple, lorsqu’un levier a une conséquence indirecte sur un indicateur, qui n’est donc pas concerné à titre principal mais sur lequel il y a quand même un effet. Par exemple, le développement d’ombrages et systèmes de ventilation dans l’élevage a un effet sur la consommation en eau (dont on a dès lors moins besoin pour rafraichir le bétail), qui n’est pas majeur mais existe 
++ : effet moyen 
+++ : effet fort 
Degré de confiance : 
&gt; Faible : par ex, sur le passage au semis direct, économiquement certains disent que c’est bénéfique mais d’autres études non, c’est très context based &gt; donc dans cette hypothèse on aurait indiqué que le degré de confiance était faible 
&gt; Moyenne : certaines sources concordantes, pourtant pas un effet général
&gt; Elevé : consensus scientifique, « vérité » établie </t>
  </si>
  <si>
    <t xml:space="preserve">Elements de justification / </t>
  </si>
  <si>
    <t>Références</t>
  </si>
  <si>
    <t>&gt; Eau : mesure anti lessivage des sols</t>
  </si>
  <si>
    <t>&gt; Eau : mesure anti lessivage des nitrates dans le sol</t>
  </si>
  <si>
    <t>&gt; Eau : diminue l'évapotranspiration
&gt;</t>
  </si>
  <si>
    <t>&gt; Mesure dont l'objet principal est l'adaptation des pratiques au CC
&gt; UN corollaire de l'ajustement des pratiques est un meilleur alignement sur la ressource en eau (?)
&gt; Géostratégie : cela permet une production globalement plus résiliente</t>
  </si>
  <si>
    <r>
      <t>Ajustement des calendriers</t>
    </r>
    <r>
      <rPr>
        <b/>
        <sz val="11"/>
        <color rgb="FFFF0000"/>
        <rFont val="Calibri"/>
        <family val="2"/>
        <scheme val="minor"/>
      </rPr>
      <t xml:space="preserve"> (et pratiques?)</t>
    </r>
    <r>
      <rPr>
        <sz val="11"/>
        <color theme="1"/>
        <rFont val="Calibri"/>
        <family val="2"/>
        <scheme val="minor"/>
      </rPr>
      <t xml:space="preserve"> de semis (avancement, doubles cultures, cultures dérobées, cultures en relais, etc.) pour les grandes cultures</t>
    </r>
  </si>
  <si>
    <t xml:space="preserve">&gt; Géostratégie : pour certaines cultures pérennes (ex : vinicultures), l'ajustement des calendriers de ces pratiques est primoridial, et aura des conséquences sur la balance commerciale </t>
  </si>
  <si>
    <t>&gt; Réduction des EGES : pourrait être négatif si les infrastructures consomment de l'énergie 
&gt; Géostratégie : pour certaines cultures pérennes, l'adaptation aux effets du CC est nécessaire à leur ""survie"" =&gt; enjeu géostratégique</t>
  </si>
  <si>
    <t xml:space="preserve">&gt; Réduction EGES : moindre mécanisation liées à l'épandage, etc
&gt; Stockaeg CO2 : meilleur stockage de CO2 dans le sol en AB
&gt; Adaptation au CC : cultures doivent être adaptées au climat pour pouvoir être cultivées en AB
&gt; Biodiversité : amélioration de la biodiversité due à la moindre utilisation de phytos et fertilisants de synthèse
&gt; Eau : moindres besoins en irrigation, réduction du stress hydrique car sols plus résilients
&gt; Santé humaine : pour les agriculteurs et les consommateurs, réduction de l'expositions aux phytosanitaires 
&gt; Géostratégie : si l'AB augmente sa part du marché? </t>
  </si>
  <si>
    <t>&gt; Petits effets positifs sur plusieurs indicateurs environnementaux : la réduction de l'épandage/arrosage systématique produit des effets sur les EGES, la biodiversité, la ressource en eau, et corrélativement sur la santé humaine en limitant l'usage d'intrants/phytos au nécessaire. C'est également une mesure qui permet l'adaptation au CC par une meilleure connaissance de ses effets</t>
  </si>
  <si>
    <t>&gt; EGES : réduction des émissions dues à la fermentation entérique
&gt; Santé humaine : alimentation moins supplémentée
&gt; Géostratégie : positif si production européenne de lin</t>
  </si>
  <si>
    <t>&gt;Géstratégie comme principal effet : réduction de la dépendance au soja
&gt; Réduction des EGES liées aux importations internationales</t>
  </si>
  <si>
    <t>&gt; Mesure d'adaptation au CC
&gt; Biodiversité : augmentation du paturage
&gt; Géostratégie : optimisation de la production et du stockage du fourrage</t>
  </si>
  <si>
    <t xml:space="preserve">&gt; EGES : réduction des émissions entériques
&gt; Biodiversité et qualité de l'eau : réduction des pollutions aux nitrates (eutrophisation)
&gt; Eau : réduction des besoins pour l'élevage
&gt; Santé : réduction de la consommation de viande rouge conformément aux taux fixés par l'OMS 
&gt; Géostratégie : si alignement des politiques de consommation alimentaire et favorisation de la production locale </t>
  </si>
  <si>
    <t xml:space="preserve">&gt; Mesure d'adaptation au CC </t>
  </si>
  <si>
    <t>&gt; Mesure d'adaptation au CC</t>
  </si>
  <si>
    <t>(&gt; réduction EGES pas coché car la réduction intervient lorsqu'on substitue les effluents à l'engrais azoté sur les cultures, pas quand on change la destination de l'engrais récupéré de déchet vers engrais) &gt; c'est donc coché en VC5</t>
  </si>
  <si>
    <t>nos filières</t>
  </si>
  <si>
    <t>lin vs soja (lin surement partie calorique pas importée, mais quels actifs)</t>
  </si>
  <si>
    <t>ID</t>
  </si>
  <si>
    <t>Titre</t>
  </si>
  <si>
    <t>Descriptif</t>
  </si>
  <si>
    <t>&gt; Objectif d'atteindre 100 000 ha de surface d'agroforesterie intraparcellaire sur prairies et terres arables en 2030
&gt; Objectif de + 50 000 km linéaire de haies entre 2020 et 2030</t>
  </si>
  <si>
    <t>Développement des surfaces en agroforesterie / arbres interparcellaires et plantation de haies</t>
  </si>
  <si>
    <t>Augmentation de la diversité interspécifique des assolements, dans le cadre d’un allongement des rotations</t>
  </si>
  <si>
    <t xml:space="preserve"> --&gt; enjeu principalement de lutte contre les ravageurs et d’adaptation (lissage des risques économiques)</t>
  </si>
  <si>
    <t xml:space="preserve">Introduction de cultures intermédiaires dans les rotations </t>
  </si>
  <si>
    <t>&gt; CIVE (vocation énergétique)</t>
  </si>
  <si>
    <t>&gt; CIPAN (azote sol)</t>
  </si>
  <si>
    <t>Chiffrage
 (Cf le tableau SNBC 3 : hypothèses_SNBC3_AMS_pré_2030.xlsx )</t>
  </si>
  <si>
    <t xml:space="preserve">&gt; Engrais vert au rôle de couvert </t>
  </si>
  <si>
    <t>&gt; En particulier :</t>
  </si>
  <si>
    <t>Insertion de la production de légumineuses dans les rotations</t>
  </si>
  <si>
    <t xml:space="preserve"> --&gt; intérêt exclusivement d’adaptation (réduction des pertes physiques)</t>
  </si>
  <si>
    <t>Adoption de variétés et espèces de cultures annuelles plus adaptées aux impacts du changement climatique</t>
  </si>
  <si>
    <t>&gt; CIVE</t>
  </si>
  <si>
    <t>&gt; CIPAN</t>
  </si>
  <si>
    <t>&gt; Engrais vert</t>
  </si>
  <si>
    <t>&gt; fixe l'azote atmosphérique (fertilisation sol)</t>
  </si>
  <si>
    <t>&gt; Insertion de la production de légumineuses dans les rotations</t>
  </si>
  <si>
    <t>Objectif de +63,7% entre 2020 et 2030</t>
  </si>
  <si>
    <t>Objectif de +678% entre 2020 et 2030 (ODG : 119kha en 2020 vers 926 kha en 2030)</t>
  </si>
  <si>
    <t>Objectif de +9% entre 2020 et 2030 (ODG : 1883kha vers 2072kha)</t>
  </si>
  <si>
    <t>Objectif de +94.6% entre 2020 et 2030</t>
  </si>
  <si>
    <t>Ajustement des calendriers de semis pour les grandes cultures</t>
  </si>
  <si>
    <t xml:space="preserve"> (aspersion, tour à vent, chauffage, filets, herbe au sol, etc.)</t>
  </si>
  <si>
    <t>Mise en place d'infrastructures de protection des cultures pérennes face aux aléas</t>
  </si>
  <si>
    <t xml:space="preserve"> (effluents d'élevage, digestats de méthanisation, etc.)</t>
  </si>
  <si>
    <t>Remplacement des engrais de synthèse par des alternatives</t>
  </si>
  <si>
    <t xml:space="preserve">Diminution des cheptels de bovins </t>
  </si>
  <si>
    <t>Objectif de -12 % entre 2020 et 2030</t>
  </si>
  <si>
    <t>Ajustement de la gestion du troupeau de ruminants aux pénuries fourragères</t>
  </si>
  <si>
    <t>Optimisation des troupeaux de bovins pour diminuer les impacts par kg de produit</t>
  </si>
  <si>
    <t>(diminution de l'âge au premier vêlage et augmentation de la longévité des animaux</t>
  </si>
  <si>
    <t xml:space="preserve"> (ex : double saison de reproduction)</t>
  </si>
  <si>
    <t xml:space="preserve">Diminution des cheptels de porcins </t>
  </si>
  <si>
    <t>Objectif de -10 % entre 2020 et 2030</t>
  </si>
  <si>
    <t>Objectif de stabilisation d'ici 2030</t>
  </si>
  <si>
    <t>Ajustement des pratiques de pâturage pour les ruminants pour limiter l'impact du changement climatique sur les rations et les agents pathogènes</t>
  </si>
  <si>
    <t>Pratiques de paturage telles que : tournant dynamique, ajustement des calendriers de pâture et de fauche, développement des stocks, adaptation du chargement, implantation d'arbres fourragers, etc</t>
  </si>
  <si>
    <t xml:space="preserve">Améliorer les systèmes de récupération des effluents </t>
  </si>
  <si>
    <t>Via une variété de techniques selon les élevages : généralisation des fosses à lisier, racleurs…</t>
  </si>
  <si>
    <t xml:space="preserve">Augmentation du nombre de points d'eau en bâtiment et à l'extérieur, développement des ombrages dans les espaces extérieurs </t>
  </si>
  <si>
    <t>Adaptation des bâtiments aux fortes chaleurs</t>
  </si>
  <si>
    <t>Ombrages (naturels ou artificiels) des espaces extérieurs, et des infrastructures agroécologiques à l'extérieur des bâtiments</t>
  </si>
  <si>
    <t>Peinture extérieure, ventilation, système de refroidissement de l'air et/ou du sol</t>
  </si>
  <si>
    <t xml:space="preserve"> (produits non collectés/collectés avant maturité/qui reçoit des coups qui altèrent son esthétique, non respect de la chaine du froid…)</t>
  </si>
  <si>
    <t>Amélioration des processus agricoles de collecte et de stockage de certaines cultures pour éviter les pertes</t>
  </si>
  <si>
    <t>Debaeke et al. (2025) Ch11
SGPE</t>
  </si>
  <si>
    <t>&gt; Ajout de points d'eau, révision du circuit d'irrigation
&gt; Ombrages</t>
  </si>
  <si>
    <t>Oui
Optimisation des pratiques permettant de réaliser des économies directes</t>
  </si>
  <si>
    <t>Oui
Adaptation nécessaire aux effets du changement climatique</t>
  </si>
  <si>
    <t>Oui
Densification de l'usage d'une filière existante</t>
  </si>
  <si>
    <t>Ambivalent 
Rentabilité conditionnelle à l’atteinte d’une masse critique de production ou à la structuration d’une filière</t>
  </si>
  <si>
    <t>Non 
Nécessité d'une restructuration des filières</t>
  </si>
  <si>
    <t>Oui
Pérennisation des rendements</t>
  </si>
  <si>
    <t>&gt; Fendeuse à bois, broyeur de branches (biomasse, bois énergie)
&gt; Matériel pour le transport, stockage et première transformation des fruits le cas échéant</t>
  </si>
  <si>
    <t>Ambivalent 
Rentabilité ambivalente en raison de bénéfices écologiques/agronomiques contrebalancés par des coûts ou contraintes directes à l’échelle de l’exploitation (ici, le maintien en prairie permanente est moins rémunérateur que la conversion en culture)</t>
  </si>
  <si>
    <r>
      <rPr>
        <b/>
        <sz val="14"/>
        <color theme="1"/>
        <rFont val="Calibri"/>
        <family val="2"/>
        <scheme val="minor"/>
      </rPr>
      <t xml:space="preserve"> - Proche amont</t>
    </r>
    <r>
      <rPr>
        <sz val="14"/>
        <color theme="1"/>
        <rFont val="Calibri"/>
        <family val="2"/>
        <scheme val="minor"/>
      </rPr>
      <t xml:space="preserve"> : la production d’agroéquipements et de machines pour l’industrie agro-alimentaire, la production d’engrais, la production de produits phytosanitaires, et la production d’alimentation animale. Concernant ces deux dernières activités, ne sont considérées dans le « proche amont » que les activités impliquant au moins une étape industrielle. En effet, la fourniture d’engrais et d’alimentation animale peut se faire directement à l’échelle des exploitations agricoles, sans passer par un opérateur industriel.
</t>
    </r>
    <r>
      <rPr>
        <b/>
        <sz val="14"/>
        <color theme="1"/>
        <rFont val="Calibri"/>
        <family val="2"/>
        <scheme val="minor"/>
      </rPr>
      <t xml:space="preserve"> - Production agricole</t>
    </r>
    <r>
      <rPr>
        <sz val="14"/>
        <color theme="1"/>
        <rFont val="Calibri"/>
        <family val="2"/>
        <scheme val="minor"/>
      </rPr>
      <t xml:space="preserve"> : les ateliers de production de cultures annuelles (grandes cultures, prairies, maraîchage), de cultures pérennes (vigne et arboriculture), d’élevage (bovin lait et viande, ovin-caprin lait et viande, porc et volaille), ainsi que la production d’énergie à la ferme. Notre unité d’intérêt ici est l’atelier et non l’exploitation agricole, dans la mesure où une même exploitation peut immobiliser des actifs corporels dédiés à différents ateliers. Sont exclus les ateliers d’apiculture, de fleurs et horticulture, et d’autres élevages (chevaux, lapin, etc.).
</t>
    </r>
    <r>
      <rPr>
        <b/>
        <sz val="14"/>
        <color theme="1"/>
        <rFont val="Calibri"/>
        <family val="2"/>
        <scheme val="minor"/>
      </rPr>
      <t xml:space="preserve"> - Proche aval</t>
    </r>
    <r>
      <rPr>
        <sz val="14"/>
        <color theme="1"/>
        <rFont val="Calibri"/>
        <family val="2"/>
        <scheme val="minor"/>
      </rPr>
      <t xml:space="preserve"> : l’ensemble des étapes de la sortie du champ jusqu’à la première transformation incluse, pour les produits suivants : vin, cidre, bière et malt, fruits et légumes (incluant les pommes de terre), huile, grains, sucre de betterave, lait, et viande. Il s’agit donc des étapes de collecte (pour les productions végétales et le lait), d’abattage (pour la viande), de tri (pour les productions végétales), de stockage, et de première transformation (meunerie, trituration, découpe, etc.). Par manque de données, sont exclues de notre périmètre les unités (hors exploitations agricoles) de production d’énergie et de matériaux issus au moins partiellement de biomasse agricole. </t>
    </r>
  </si>
  <si>
    <t>Feuille 'LeviersTransition'</t>
  </si>
  <si>
    <t>Tableau structuré en 5 parties : 
&gt; Objectif, descriptif, objectif chiffré, et source
&gt; Secteur agricole concerné
&gt; Impacts environnementaux, de santé et géostratégique du levier
&gt; Impacts géostratégiques et économiques 
&gt; Impacts sur les actifs matériels immobilisés, par atelier (proche amont, production agricole, proche aval)</t>
  </si>
  <si>
    <t>SpéDéspécialisation</t>
  </si>
  <si>
    <t>La spécialisation territoriale désigne la concentration de certaines productions dans des régions spécifiques, comme l’élevage en Bretagne ou les grandes cultures en Beauce. La France est un pays fortement spécialisé, poussée par des logiques de compétitivité et d’industrialisation agricole. Cette spécialisation génère des déséquilibres environnementaux, notamment une rupture du cycle de l’azote, avec des excédents (lisier, nitrates) dans les zones denses en élevage et un appauvrissement des sols dans les zones à faible densité d'élevage.</t>
  </si>
  <si>
    <r>
      <rPr>
        <b/>
        <sz val="14"/>
        <color theme="1"/>
        <rFont val="Calibri"/>
        <family val="2"/>
        <scheme val="minor"/>
      </rPr>
      <t xml:space="preserve">&gt; Impacts environnementaux, de santé et géostratégique
</t>
    </r>
    <r>
      <rPr>
        <sz val="14"/>
        <color theme="1"/>
        <rFont val="Calibri"/>
        <family val="2"/>
        <scheme val="minor"/>
      </rPr>
      <t>Les domaines de l'environnement ciblés par cette étude ont principalement trait aux impacts sur le climat (réduction des émissions de gaz à effet de serre (GES), stockage du CO2, et fourniture de biomasse pour la production d'énergie). Ainsi, certaines autres conséquences environnementales ne sont pas indiquées : par exemple, la pollution due aux pesticides, etc.
- La notion d'</t>
    </r>
    <r>
      <rPr>
        <b/>
        <sz val="14"/>
        <color theme="1"/>
        <rFont val="Calibri"/>
        <family val="2"/>
        <scheme val="minor"/>
      </rPr>
      <t>atténuation du changement climatique</t>
    </r>
    <r>
      <rPr>
        <sz val="14"/>
        <color theme="1"/>
        <rFont val="Calibri"/>
        <family val="2"/>
        <scheme val="minor"/>
      </rPr>
      <t xml:space="preserve"> se décline en 3 enjeux environnementaux : la réduction des émissions de gaz à effet de serre (GES), le stockage de CO2, et la production de biomasse pour la production d'énergie.
- La catégorie "</t>
    </r>
    <r>
      <rPr>
        <b/>
        <sz val="14"/>
        <color theme="1"/>
        <rFont val="Calibri"/>
        <family val="2"/>
        <scheme val="minor"/>
      </rPr>
      <t>Adaptation au changement climatique</t>
    </r>
    <r>
      <rPr>
        <sz val="14"/>
        <color theme="1"/>
        <rFont val="Calibri"/>
        <family val="2"/>
        <scheme val="minor"/>
      </rPr>
      <t>" permet d'indiquer les leviers à nécessairement implémenter pour s'adapter aux effets à venir du changement climatique 
- La catégorie "</t>
    </r>
    <r>
      <rPr>
        <b/>
        <sz val="14"/>
        <color theme="1"/>
        <rFont val="Calibri"/>
        <family val="2"/>
        <scheme val="minor"/>
      </rPr>
      <t>Eau</t>
    </r>
    <r>
      <rPr>
        <sz val="14"/>
        <color theme="1"/>
        <rFont val="Calibri"/>
        <family val="2"/>
        <scheme val="minor"/>
      </rPr>
      <t>" vise l'aspect "quantité de l'eau", la qualité de l'eau est intégrée à la catégorie "</t>
    </r>
    <r>
      <rPr>
        <b/>
        <sz val="14"/>
        <color theme="1"/>
        <rFont val="Calibri"/>
        <family val="2"/>
        <scheme val="minor"/>
      </rPr>
      <t>Biodiversité</t>
    </r>
    <r>
      <rPr>
        <sz val="14"/>
        <color theme="1"/>
        <rFont val="Calibri"/>
        <family val="2"/>
        <scheme val="minor"/>
      </rPr>
      <t>"
- La catégorie "</t>
    </r>
    <r>
      <rPr>
        <b/>
        <sz val="14"/>
        <color theme="1"/>
        <rFont val="Calibri"/>
        <family val="2"/>
        <scheme val="minor"/>
      </rPr>
      <t>Santé humaine</t>
    </r>
    <r>
      <rPr>
        <sz val="14"/>
        <color theme="1"/>
        <rFont val="Calibri"/>
        <family val="2"/>
        <scheme val="minor"/>
      </rPr>
      <t>" vise les impacts sur la santé humaine et n'intègre pas la santé animale ni une perspective OneHealth
- La catégorie</t>
    </r>
    <r>
      <rPr>
        <b/>
        <sz val="14"/>
        <color theme="1"/>
        <rFont val="Calibri"/>
        <family val="2"/>
        <scheme val="minor"/>
      </rPr>
      <t xml:space="preserve"> "Géostratégie"</t>
    </r>
    <r>
      <rPr>
        <sz val="14"/>
        <color theme="1"/>
        <rFont val="Calibri"/>
        <family val="2"/>
        <scheme val="minor"/>
      </rPr>
      <t xml:space="preserve">  concerne la réduction de la dépendance de la France aux importations (en intrants, ressources énergétiques,…), et ne renseigne pas une potentielle augmentation de production nationale (souveraineté alimentaire), tous les leviers concourrant in fine à l'amélioration de la production nationale 
Les impacts sont classés selon l'</t>
    </r>
    <r>
      <rPr>
        <b/>
        <sz val="14"/>
        <color rgb="FFFF0000"/>
        <rFont val="Calibri"/>
        <family val="2"/>
        <scheme val="minor"/>
      </rPr>
      <t>échelle : -/0/+/++/+++</t>
    </r>
    <r>
      <rPr>
        <sz val="14"/>
        <color theme="1"/>
        <rFont val="Calibri"/>
        <family val="2"/>
        <scheme val="minor"/>
      </rPr>
      <t xml:space="preserve">, du néfaste au bénéfique pour l'indicateur environnemental considéré. Justifications de cette première classification dans la </t>
    </r>
    <r>
      <rPr>
        <b/>
        <sz val="14"/>
        <color rgb="FFFF0000"/>
        <rFont val="Calibri"/>
        <family val="2"/>
        <scheme val="minor"/>
      </rPr>
      <t>colonne T</t>
    </r>
  </si>
  <si>
    <t>Ambivalent 
&gt; Dépendance au contexte local</t>
  </si>
  <si>
    <t xml:space="preserve">Oui
Densification de l'usage de filières existantes </t>
  </si>
  <si>
    <t>Non 
Infrastructures surdimensionnées</t>
  </si>
  <si>
    <r>
      <rPr>
        <b/>
        <sz val="14"/>
        <color theme="1"/>
        <rFont val="Calibri"/>
        <family val="2"/>
        <scheme val="minor"/>
      </rPr>
      <t>&gt; Impacts économiques à travers le prisme de la rentabilité</t>
    </r>
    <r>
      <rPr>
        <sz val="14"/>
        <color theme="1"/>
        <rFont val="Calibri"/>
        <family val="2"/>
        <scheme val="minor"/>
      </rPr>
      <t xml:space="preserve">
- Les rentabilités des mesures de TAE pour l'agriculteur et le proche aval sont analysées à moyen terme, et dans un paradigme économique égal par ailleurs. Certains leviers sont jugés "rentables" car ils sont nécessaires et inévitables dans le contexte du changement climatique, même s'il peut par exemple sembler contre-intuitif de qualifier de "rentable" l'arrachage des vignes et replantage ailleurs du fait du changement des aires climatiques 
-  Il y a une tentative de classification parmi les justifications : </t>
    </r>
  </si>
  <si>
    <t>Indépendance stratégique</t>
  </si>
  <si>
    <t>Ci-contre, une figure représentant la répartition des animaux d'élevage (en UGB*) et surface agricole utile par anciennes régions de France hexagonale en 2022
*Unité gros bétail, unité employée pour pouvoir comparer ou agréger des effectifs animaux d’espèces ou de catégories différentes.
Sources : RICA 2021-2023</t>
  </si>
  <si>
    <t>Relocalisation des cultures pérennes dans des zones climatiques plus favorables</t>
  </si>
  <si>
    <t>Insertion de légumineuses dans les rotations</t>
  </si>
  <si>
    <t>&gt; Usines de production d'engrais azotés de synthèse</t>
  </si>
  <si>
    <t>&gt; Matériel d'épandage de précision</t>
  </si>
  <si>
    <t>&gt; Matériel de pulvérisation de précision</t>
  </si>
  <si>
    <t>&gt; Collecte et stock de la biomasse agricole (outils dédiés et bâtiment)</t>
  </si>
  <si>
    <t>&gt; Silos actuels de grands volumes</t>
  </si>
  <si>
    <t xml:space="preserve">&gt; Bâtiments et matériel de collecte, tri, stockage, première transformation dédiées aux productions AB </t>
  </si>
  <si>
    <t>&gt; Infrastructures actuelles de grandes tailles inadaptées à la fragmentation des volumes</t>
  </si>
  <si>
    <t>Besoin d'investissement</t>
  </si>
  <si>
    <t>&gt; Panneaux</t>
  </si>
  <si>
    <t>&gt; Bâtiment/ matériel, plantations de transformation, stockage (cuves, pressoirs…) dans les nouvelles zones de culture
&gt; Bâtiment, matériel et éventuelles plantations pour l’activité de reconversion</t>
  </si>
  <si>
    <t>&gt; Bâtiment/ matériel de transformation, stockage (cuves, pressoirs…) dans les zones actuelles de culture</t>
  </si>
  <si>
    <t>&gt; Optimisation de la gestion des troupeaux de ruminants pour diminuer les impacts par kg de produit</t>
  </si>
  <si>
    <t>&gt; Optimisation de la gestion du troupeau de ruminants pour réduire la vulnérabilité aux pénuries fourragères</t>
  </si>
  <si>
    <t>&gt; Augmentation de la part des élevages de bovin lait en pâturage dominant</t>
  </si>
  <si>
    <t>&gt; Ajustement des pratiques de pâturage pour les ruminants pour limiter l'impact du changement climatique sur les rations et les agents pathogènes</t>
  </si>
  <si>
    <t>&gt; Augmentation de la part des protéagineux non importés dans les rations</t>
  </si>
  <si>
    <t xml:space="preserve">&gt; Augmentation de la densité des aliments et/ou supplémentations (pour maintenir les performances malgré le stress thermique) </t>
  </si>
  <si>
    <t>&gt; Modification du rythme, de la temporalité voire du lieu de distribution de la ration en cas de fortes chaleurs</t>
  </si>
  <si>
    <t xml:space="preserve">Adaptation des bâtiments d'élevage au changement climatique </t>
  </si>
  <si>
    <t xml:space="preserve">&gt; Augmentation du nombre de points d'eau en bâtiment et à l'extérieur, développement des ombrages dans les espaces extérieurs </t>
  </si>
  <si>
    <t>&gt; Adaptation des bâtiments aux fortes chaleurs</t>
  </si>
  <si>
    <t>Principal</t>
  </si>
  <si>
    <t>Sous-levier</t>
  </si>
  <si>
    <t>Réduction des consommations d'énergie</t>
  </si>
  <si>
    <t>&gt; Décarbonation des engins agricoles</t>
  </si>
  <si>
    <t>&gt; Augmentation de l'efficacité énergétique des équipements, serres et bâtiments</t>
  </si>
  <si>
    <t>&gt; Décarbonation des industries agroalimentaires</t>
  </si>
  <si>
    <t>&gt; Augmentation de la production de méthane issu de biomasse agricole</t>
  </si>
  <si>
    <t>&gt; Augmentation de la production de bois-énergie issu des surfaces agricoles (haies, agroforesterie)</t>
  </si>
  <si>
    <t>&gt; Augmentation de la production de biocarburants avancés issus de résidus de cultures et de cultures lignocellulosiques</t>
  </si>
  <si>
    <t>&gt; Augmentation de la production d'énergie solaire (photovoltaïque et solaire thermique)</t>
  </si>
  <si>
    <t>Cultures annuelles et pérennes</t>
  </si>
  <si>
    <t>Ponctuel</t>
  </si>
  <si>
    <t>Sécurisation de la ressource en eau</t>
  </si>
  <si>
    <t>Structurel</t>
  </si>
  <si>
    <t>Faible ou nul</t>
  </si>
  <si>
    <t>Optimisation et modification de l'irrigation dans l'exploitation agricole</t>
  </si>
  <si>
    <t xml:space="preserve">Augmentation des productions certifiées Agriculture biologique </t>
  </si>
  <si>
    <t>&gt; Silos dédiés
&gt; Matériel de tri
&gt; Séchage
&gt; Outils de 1ere transforamation dédiés aux légumineuses fourragères</t>
  </si>
  <si>
    <t xml:space="preserve">Non
</t>
  </si>
  <si>
    <t>&gt; Unités de trituation de protéagineux 
&gt; Alimentation animale certifiée AB</t>
  </si>
  <si>
    <t>&gt; Racleurs
&gt; Fosses à lisier et fumier</t>
  </si>
  <si>
    <t>&gt; Equipement adapté au semis direct</t>
  </si>
  <si>
    <t>&gt; Ajustements du matériel généraliste
&gt; Investissement au cas par cas si du matériel spécifique est nécessaire, selon les nouvelles cultures implantées</t>
  </si>
  <si>
    <t>&gt; Optimisation des rations de bovins visant à limiter la fermentation entérique (ex : graines de lin)</t>
  </si>
  <si>
    <t>&gt; Unités de transformation du lin (tourteaux, graines)</t>
  </si>
  <si>
    <t>&gt; Unités de transformation des protéagineux (trituration)</t>
  </si>
  <si>
    <t>&gt; Unités de méthanisation</t>
  </si>
  <si>
    <t>&gt; Investissement dans les plantations, les bâtiments et matériels dédiés dans les nouvelles zones de cultures</t>
  </si>
  <si>
    <t>Transition écologique</t>
  </si>
  <si>
    <t>&gt; Couverts fourragers (prairies temporaires et fourrages à faucher)</t>
  </si>
  <si>
    <t>Augmentation de la production d'énergie renouvelable (biomasse, solaire)</t>
  </si>
  <si>
    <t>Augmentation de la diversité des assolements, dans le cadre d’un allongement des rotations</t>
  </si>
  <si>
    <t xml:space="preserve">Cultures annuelles </t>
  </si>
  <si>
    <t>&gt; Développer la pratique des cultures associées sur un assolement</t>
  </si>
  <si>
    <t>&gt; Matériel de tri des deux cultures collectées
&gt; Infrastructures de stockage dédiées, le cas échéant</t>
  </si>
  <si>
    <t>&gt; Matériel de récolte et tri adapté aux 2 espèces cultivées sur la même parcelle</t>
  </si>
  <si>
    <t>Développement des surfaces en agroforesterie et plantation de haies et arbres intraparcellaires</t>
  </si>
  <si>
    <t>Projet de SNBC 3 (déc. 2025)</t>
  </si>
  <si>
    <t>Préservation et développement des parcelles de prairies permanentes</t>
  </si>
  <si>
    <t>Projet de SNBC 3 (déc. 2025) pour le maitien ; Debaeke et al. (2025) pour le développement</t>
  </si>
  <si>
    <t>SGPE (2024)</t>
  </si>
  <si>
    <t>SGPE (scénario AMS pré 2030)</t>
  </si>
  <si>
    <t>&gt; Equipements à la meilleure efficacité énergétique</t>
  </si>
  <si>
    <t>&gt; Equipements industriels décarbonés</t>
  </si>
  <si>
    <t>&gt; Equipements moins performants énergétiquement, s'ils ne sont pas amortis</t>
  </si>
  <si>
    <t>&gt; Potentielles infrastructures de stockage de l'eau</t>
  </si>
  <si>
    <t>Modification de l'alimentation animale (y compris part d'herbe)</t>
  </si>
  <si>
    <t>Diminution et éventuelle reterritorialisation des cheptels</t>
  </si>
  <si>
    <t>&gt; Accessoires/matériel spécifique pour la collecte (tenir compte de la fragilité structurelle des légumineuses à graines) : barres de coup flexibles, réducteur de régime des batteurs…</t>
  </si>
  <si>
    <t>Adaptations incrémentales des méthodes de culture et procédés à l'aval, pour adapter les cultures pérennes aux effets du changement climatique</t>
  </si>
  <si>
    <t>&gt; Tracteurs adaptés aux potentielles évolution de la vigne (pousse en hauteur)</t>
  </si>
  <si>
    <t>&gt; Tracteurs enjambeurs traditionnels</t>
  </si>
  <si>
    <t>&gt; Matériel industriel nécessaire à la transformation du vin (désalcoolisation)</t>
  </si>
  <si>
    <t>Optimisation de la gestion du troupeau (réduction de l'âge au premier vêlage, double saison de reproduction…)</t>
  </si>
  <si>
    <t>Amélioration des systèmes de récupération des effluents</t>
  </si>
  <si>
    <t>Remplacement des engrais de synthèse par des alternatives organiques</t>
  </si>
  <si>
    <t>&gt; Installations de séchage en grange
&gt; Reconfigurations du bloc de traite</t>
  </si>
  <si>
    <t>&gt; Bâtiments et matériels dédiés à la distribution et au stockage de l'alimentation animale
&gt; Bloc de traite existant si besoin d'une reconfiguration</t>
  </si>
  <si>
    <t>LES LEVIERS DE TRANSITION ET LEURS IMPACTS POUR LES IMMOBILISATIONS CORPORELLES DES SECTEURS AGRICOLES ET ALIMENTAIRES</t>
  </si>
  <si>
    <t>&gt; Voir leviers transverse méthanisation</t>
  </si>
  <si>
    <t>&gt; Eventuellement utilisation plus intensive d'un matériel préexistant. Au-delà d'un certain seuil, éventuel besoin de densifier le parc de matériel.</t>
  </si>
  <si>
    <t>&gt; Matériel de fauche, d'ensilage si pas déjà acquis</t>
  </si>
  <si>
    <t>&gt; Silos adaptés à une plus grande diversité d'espèces et de variétés (nécessité de les stocker séparément)
&gt; Infrastructure transport/petits contenants</t>
  </si>
  <si>
    <t>&gt; Matériel de broyage préexistant en principe</t>
  </si>
  <si>
    <t>&gt; Eventuels aménagements de bâtiments</t>
  </si>
  <si>
    <t>&gt; Les outils en place répondent globalement au besoin a priori</t>
  </si>
  <si>
    <t>AMONT</t>
  </si>
  <si>
    <t xml:space="preserve">Impact actifs corporels </t>
  </si>
  <si>
    <t>AVAL</t>
  </si>
  <si>
    <t>Degré d'impact sur les immobilisations corporelles</t>
  </si>
  <si>
    <t>PRODUCTION AGRICOLE</t>
  </si>
  <si>
    <t xml:space="preserve">SYNTHESE impact </t>
  </si>
  <si>
    <t>&gt; Matériel de fabrication des motorisations</t>
  </si>
  <si>
    <t>&gt; Majorité du matériel généraliste à quelques ajustements près 
&gt; Eventuellement des ajustements des équipements de semis adaptés à de plus grosses graines</t>
  </si>
  <si>
    <t>&gt; Dans tous les cas : matériels et bâtiments spécifiques aux ateliers d'élevage</t>
  </si>
  <si>
    <t>&gt; Si déspécialisation des territoires : matériel et bâtiments dédiés aux ateliers d'élevage</t>
  </si>
  <si>
    <t>&gt; Si déspécialisation des territoires : infrastructures et matériels de collecte, d'abattage, découpe, 1e transformation</t>
  </si>
  <si>
    <t>&gt; Dans tous les cas : infrastructures et matériels de collecte, d'abattage, découpe, 1e transformation</t>
  </si>
  <si>
    <t>&gt; Installations de séchage en grange
&gt; Reconfigurations du bloc de traite
&gt; Eventuels aménagements de bâtiments</t>
  </si>
  <si>
    <t>&gt; Matériel d'entretien des arbres et haies</t>
  </si>
  <si>
    <t>&gt; Adaptation des bâtiments d'élevage (augmentation de la surface de bâtiment/tête, ventilation/luminosité, aires extérieures)</t>
  </si>
  <si>
    <t>&gt; Bâtiments d'élevage actuels</t>
  </si>
  <si>
    <t>&gt; Ajout de points d'eau, révision du circuit d'irrigation
&gt; Ombrages
&gt; Peintures, système de ventilation de l'air et du sol</t>
  </si>
  <si>
    <t>&gt; Machines anciennes et excessivement consommatrices/émettrices (coût excessif pour l'agriculteur), si pas amorties</t>
  </si>
  <si>
    <t>&gt; Machines agricoles décarbonées
&gt; Equipements à la meilleure efficacité énergétique</t>
  </si>
  <si>
    <t>&gt; Machines anciennes et excessivement consommatrices/émettrices (coût excessif pour l'agriculteur), si pas amorties
&gt; Equipements moins performants énergétiquement, s'ils ne sont pas amortis</t>
  </si>
  <si>
    <t>&gt; Unités de méthanisation
&gt; Matériel d'entretien des arbres et haies
&gt; Collecte et stock de la biomasse agricole (outils dédiés et bâtiment)
&gt; Panneaux</t>
  </si>
  <si>
    <t>&gt; Unités de méthanisation
&gt; Fendeuse à bois, broyeur de branches (biomasse, bois énergie)
&gt; Matériel pour le transport, stockage et première transformation des fruits le cas échéant</t>
  </si>
  <si>
    <t>Elevage</t>
  </si>
  <si>
    <t>&gt; Unité de production ou transformations d'alternatives organiques</t>
  </si>
  <si>
    <r>
      <t xml:space="preserve">&gt; Plantations
&gt; Matériel de plantation/entretien des arbres/haies : élagueur, taille-haie, tronconneuse
</t>
    </r>
    <r>
      <rPr>
        <b/>
        <sz val="11"/>
        <color rgb="FFFF0000"/>
        <rFont val="Aptos"/>
        <family val="2"/>
      </rPr>
      <t>(actifs mobiles, utilisation ponctuelle, peuvent être partagés)</t>
    </r>
    <r>
      <rPr>
        <sz val="11"/>
        <color theme="1"/>
        <rFont val="Aptos"/>
        <family val="2"/>
      </rPr>
      <t xml:space="preserve">
&gt; Matériel pour la collecte des fruits le cas échéant
</t>
    </r>
  </si>
  <si>
    <r>
      <t>&gt; Méthanisation</t>
    </r>
    <r>
      <rPr>
        <b/>
        <sz val="11"/>
        <rFont val="Aptos"/>
        <family val="2"/>
      </rPr>
      <t xml:space="preserve"> </t>
    </r>
    <r>
      <rPr>
        <sz val="11"/>
        <rFont val="Aptos"/>
        <family val="2"/>
      </rPr>
      <t>sur la ferme
&gt; Batiments/cuves dédiées au stock d'effluents
&gt; Adaptation du matériel d'épandage préexistant
&gt; Matériel spécifique aux engrais organiques &gt; pendillards,…</t>
    </r>
  </si>
  <si>
    <t>&gt; Unités de production de produits biocontrôle</t>
  </si>
  <si>
    <t>&gt; Unités de production de produits phytopharmaceutiques traditionnels</t>
  </si>
  <si>
    <t>Ce document est une annexe du rapport "Quels outils de production pour des secteurs agricoles et alimentaires français résilients et durables ? Quels besoins d’investissements ? Quels actifs échoués ?", écrit par Lucile ROGISSART, Olia TAYEB CHERIF, Maria SIEFERT, et publié en Février 2026 par I4CE.</t>
  </si>
  <si>
    <t>Lien vers le rapport</t>
  </si>
  <si>
    <t>Le tableau de l'onglet LeviersTransition présente les résultats détaillés des entretiens et de la revue de littérature réalisée en 2025, concernant les impacts possibles de chacun des leviers de transition sur les immobilisations corporelles des secteurs agricoles et alimentaires Français.</t>
  </si>
  <si>
    <t>Bénéfices attendus du levier</t>
  </si>
  <si>
    <t>Source du levier de transition</t>
  </si>
  <si>
    <t>Titre du levier de transition</t>
  </si>
  <si>
    <t>Filière concernée</t>
  </si>
  <si>
    <t>Niveau du levier</t>
  </si>
  <si>
    <t xml:space="preserve">Les leviers de transition sont organisés en deux niveaux (colonne A) : les leviers principaux (qui sont affichés dans les tableaux du rapport), et des sous-leviers (qui correspondent à diddérentes déclinaisons du levier principal). </t>
  </si>
  <si>
    <t>Chacun des leviers de transition sont décrit : la filière concernée par la mise en œuvre du levier (colonne B), le titre du levier (colonne C), la source dont le levier est issu (colonne D).</t>
  </si>
  <si>
    <t>Les bénéfices attendus pour chacun des leviers sont décrits dans les colonnes E, F et G :
 - Transition écologique : atténuer le changement climatique, et/ou de réduire les pollutions environnementales (eu, air, sols), et/ou de préserver les ressources quantitatives (eau et biomasse) et les habitats naturels.
- Adaptation au changement climatique : réduire la vulnérabilité des productions vis à vis des effets attendus du changement climatique.
- Indépendance stratégique : réduire les importations extra Union Européennes de produits stratégiques, comme en particulier les engrais, les oléo-protéagineux (tourteaux en particulier), et les énergies fossiles.</t>
  </si>
  <si>
    <t>Non applicable</t>
  </si>
  <si>
    <t>Le levier génère des besoins d’investissements ou des actifs à risque sans perturber pour autant la structure générale des outils de production. Il s’agit principalement d’ajouts ou d’abandon d’actifs sur une structure 34 existante, ou de remplacement d’actifs par un nouvel actif répondant à la même finalité.</t>
  </si>
  <si>
    <t>Le levier génère des besoins d’investissements et/ou d’actifs à risque affectant la structure générale des outils de production, c’est-à-dire affectant la configuration des actifs immobiles que sont les bâtiments et plantations. Ces leviers affectent en général l’organisation globale d’une filière ou d’un territoire, et dépassent les choix d’investissements individuels.</t>
  </si>
  <si>
    <t>Le levier ne génère pas de besoin d’investissement ou d’actifs à risque significatifs. Cela ne signifie pas que le levier n’a aucune conséquence : il peut avoir de fortes implications par ailleurs en termes de besoins de main d’œuvre, de risque, de pénibilité, de besoins de formation, etc.</t>
  </si>
  <si>
    <t>Les colonnes H à P détaillent les impacts de chacun des leviers sur les immobilisations corporelles de chacun des maillons Amont, Production agricole, et Aval. Pour chaque maillon, trois colonnes sont distinguées : 
1) Le levier a-t-il un impact sur les immobilisations corporelles existantes ? Oui / Non
2) [Si oui] Cet impact se traduit il par un besoin d'investissement ? &gt; Immobilisations concernées si oui.
2) [Si non] Cet impact se traduit il par un risque d'actifs échoués ? &gt; Immobilisations concernées si oui.</t>
  </si>
  <si>
    <t xml:space="preserve">Les colonnes Q, R et S synthétisent ces impacts selon un degré d'impact :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</si>
</sst>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Calibri"/>
      <family val="2"/>
      <scheme val="minor"/>
    </font>
    <font>
      <b/>
      <sz val="11"/>
      <color theme="1"/>
      <name val="Calibri"/>
      <family val="2"/>
      <scheme val="minor"/>
    </font>
    <font>
      <i/>
      <sz val="11"/>
      <color theme="1"/>
      <name val="Calibri"/>
      <family val="2"/>
      <scheme val="minor"/>
    </font>
    <font>
      <sz val="8"/>
      <name val="Calibri"/>
      <family val="2"/>
      <scheme val="minor"/>
    </font>
    <font>
      <sz val="11"/>
      <color theme="0"/>
      <name val="Calibri"/>
      <family val="2"/>
      <scheme val="minor"/>
    </font>
    <font>
      <b/>
      <sz val="11"/>
      <color theme="0"/>
      <name val="Calibri"/>
      <family val="2"/>
      <scheme val="minor"/>
    </font>
    <font>
      <sz val="11"/>
      <name val="Calibri"/>
      <family val="2"/>
      <scheme val="minor"/>
    </font>
    <font>
      <sz val="11"/>
      <color theme="0" tint="-0.34998626667073579"/>
      <name val="Calibri"/>
      <family val="2"/>
      <scheme val="minor"/>
    </font>
    <font>
      <sz val="14"/>
      <color theme="1"/>
      <name val="Calibri"/>
      <family val="2"/>
      <scheme val="minor"/>
    </font>
    <font>
      <u/>
      <sz val="11"/>
      <color theme="10"/>
      <name val="Calibri"/>
      <family val="2"/>
      <scheme val="minor"/>
    </font>
    <font>
      <b/>
      <sz val="11"/>
      <color rgb="FFFF0000"/>
      <name val="Calibri"/>
      <family val="2"/>
      <scheme val="minor"/>
    </font>
    <font>
      <b/>
      <sz val="18"/>
      <color theme="1"/>
      <name val="Calibri"/>
      <family val="2"/>
      <scheme val="minor"/>
    </font>
    <font>
      <b/>
      <u/>
      <sz val="20"/>
      <color theme="10"/>
      <name val="Calibri"/>
      <family val="2"/>
      <scheme val="minor"/>
    </font>
    <font>
      <b/>
      <sz val="14"/>
      <color theme="1"/>
      <name val="Calibri"/>
      <family val="2"/>
      <scheme val="minor"/>
    </font>
    <font>
      <b/>
      <sz val="20"/>
      <color theme="0"/>
      <name val="Calibri"/>
      <family val="2"/>
      <scheme val="minor"/>
    </font>
    <font>
      <b/>
      <sz val="22"/>
      <color theme="0"/>
      <name val="Calibri"/>
      <family val="2"/>
      <scheme val="minor"/>
    </font>
    <font>
      <b/>
      <sz val="14"/>
      <color rgb="FFFF0000"/>
      <name val="Calibri"/>
      <family val="2"/>
      <scheme val="minor"/>
    </font>
    <font>
      <sz val="11"/>
      <color theme="1"/>
      <name val="Aptos"/>
      <family val="2"/>
    </font>
    <font>
      <b/>
      <sz val="11"/>
      <color theme="1"/>
      <name val="Aptos"/>
      <family val="2"/>
    </font>
    <font>
      <b/>
      <sz val="11"/>
      <color rgb="FFFF0000"/>
      <name val="Aptos"/>
      <family val="2"/>
    </font>
    <font>
      <sz val="11"/>
      <name val="Aptos"/>
      <family val="2"/>
    </font>
    <font>
      <b/>
      <sz val="11"/>
      <name val="Aptos"/>
      <family val="2"/>
    </font>
  </fonts>
  <fills count="38">
    <fill>
      <patternFill patternType="none"/>
    </fill>
    <fill>
      <patternFill patternType="gray125"/>
    </fill>
    <fill>
      <patternFill patternType="solid">
        <fgColor theme="1"/>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1" tint="0.34998626667073579"/>
        <bgColor indexed="64"/>
      </patternFill>
    </fill>
    <fill>
      <patternFill patternType="solid">
        <fgColor theme="9" tint="-0.49998474074526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6" tint="0.59999389629810485"/>
        <bgColor indexed="64"/>
      </patternFill>
    </fill>
    <fill>
      <patternFill patternType="solid">
        <fgColor rgb="FFFFFF00"/>
        <bgColor indexed="64"/>
      </patternFill>
    </fill>
    <fill>
      <patternFill patternType="solid">
        <fgColor theme="5" tint="0.59999389629810485"/>
        <bgColor indexed="64"/>
      </patternFill>
    </fill>
    <fill>
      <patternFill patternType="solid">
        <fgColor theme="0"/>
        <bgColor indexed="64"/>
      </patternFill>
    </fill>
    <fill>
      <patternFill patternType="solid">
        <fgColor rgb="FFFF7C80"/>
        <bgColor indexed="64"/>
      </patternFill>
    </fill>
    <fill>
      <patternFill patternType="solid">
        <fgColor theme="9" tint="0.59999389629810485"/>
        <bgColor indexed="64"/>
      </patternFill>
    </fill>
    <fill>
      <patternFill patternType="solid">
        <fgColor theme="0" tint="-4.9989318521683403E-2"/>
        <bgColor indexed="64"/>
      </patternFill>
    </fill>
    <fill>
      <patternFill patternType="solid">
        <fgColor theme="7" tint="0.59999389629810485"/>
        <bgColor indexed="64"/>
      </patternFill>
    </fill>
    <fill>
      <patternFill patternType="solid">
        <fgColor theme="7" tint="0.39997558519241921"/>
        <bgColor indexed="64"/>
      </patternFill>
    </fill>
    <fill>
      <patternFill patternType="solid">
        <fgColor theme="6" tint="0.79998168889431442"/>
        <bgColor indexed="64"/>
      </patternFill>
    </fill>
    <fill>
      <patternFill patternType="solid">
        <fgColor theme="0" tint="-0.34998626667073579"/>
        <bgColor indexed="64"/>
      </patternFill>
    </fill>
    <fill>
      <patternFill patternType="solid">
        <fgColor theme="5" tint="-0.249977111117893"/>
        <bgColor indexed="64"/>
      </patternFill>
    </fill>
    <fill>
      <patternFill patternType="solid">
        <fgColor theme="2"/>
        <bgColor indexed="64"/>
      </patternFill>
    </fill>
    <fill>
      <patternFill patternType="solid">
        <fgColor theme="2" tint="-9.9978637043366805E-2"/>
        <bgColor indexed="64"/>
      </patternFill>
    </fill>
    <fill>
      <patternFill patternType="solid">
        <fgColor rgb="FFFFC000"/>
        <bgColor indexed="64"/>
      </patternFill>
    </fill>
    <fill>
      <patternFill patternType="solid">
        <fgColor theme="5"/>
        <bgColor indexed="64"/>
      </patternFill>
    </fill>
    <fill>
      <patternFill patternType="solid">
        <fgColor theme="0" tint="-0.499984740745262"/>
        <bgColor indexed="64"/>
      </patternFill>
    </fill>
    <fill>
      <patternFill patternType="solid">
        <fgColor rgb="FFFD9283"/>
        <bgColor indexed="64"/>
      </patternFill>
    </fill>
    <fill>
      <patternFill patternType="solid">
        <fgColor theme="8" tint="0.39997558519241921"/>
        <bgColor indexed="64"/>
      </patternFill>
    </fill>
    <fill>
      <patternFill patternType="solid">
        <fgColor rgb="FF00B0F0"/>
        <bgColor indexed="64"/>
      </patternFill>
    </fill>
    <fill>
      <patternFill patternType="solid">
        <fgColor rgb="FFFF99FF"/>
        <bgColor indexed="64"/>
      </patternFill>
    </fill>
    <fill>
      <patternFill patternType="solid">
        <fgColor rgb="FFFF0000"/>
        <bgColor indexed="64"/>
      </patternFill>
    </fill>
    <fill>
      <patternFill patternType="solid">
        <fgColor rgb="FFA84D98"/>
        <bgColor indexed="64"/>
      </patternFill>
    </fill>
    <fill>
      <patternFill patternType="solid">
        <fgColor rgb="FFF07D00"/>
        <bgColor indexed="64"/>
      </patternFill>
    </fill>
    <fill>
      <gradientFill>
        <stop position="0">
          <color rgb="FFF07D00"/>
        </stop>
        <stop position="1">
          <color rgb="FFA84D98"/>
        </stop>
      </gradientFill>
    </fill>
    <fill>
      <patternFill patternType="solid">
        <fgColor rgb="FF1C60A6"/>
        <bgColor indexed="64"/>
      </patternFill>
    </fill>
    <fill>
      <patternFill patternType="solid">
        <fgColor rgb="FFFCBF00"/>
        <bgColor indexed="64"/>
      </patternFill>
    </fill>
  </fills>
  <borders count="37">
    <border>
      <left/>
      <right/>
      <top/>
      <bottom/>
      <diagonal/>
    </border>
    <border>
      <left/>
      <right/>
      <top style="thin">
        <color auto="1"/>
      </top>
      <bottom style="thin">
        <color auto="1"/>
      </bottom>
      <diagonal/>
    </border>
    <border>
      <left/>
      <right/>
      <top/>
      <bottom style="thin">
        <color auto="1"/>
      </bottom>
      <diagonal/>
    </border>
    <border>
      <left/>
      <right/>
      <top style="thin">
        <color indexed="64"/>
      </top>
      <bottom/>
      <diagonal/>
    </border>
    <border>
      <left style="thin">
        <color indexed="64"/>
      </left>
      <right/>
      <top style="thin">
        <color auto="1"/>
      </top>
      <bottom style="thin">
        <color auto="1"/>
      </bottom>
      <diagonal/>
    </border>
    <border>
      <left/>
      <right style="thin">
        <color indexed="64"/>
      </right>
      <top style="thin">
        <color auto="1"/>
      </top>
      <bottom style="thin">
        <color indexed="64"/>
      </bottom>
      <diagonal/>
    </border>
    <border>
      <left style="thin">
        <color indexed="64"/>
      </left>
      <right style="thin">
        <color indexed="64"/>
      </right>
      <top style="thin">
        <color auto="1"/>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9" fillId="0" borderId="0" applyNumberFormat="0" applyFill="0" applyBorder="0" applyAlignment="0" applyProtection="0"/>
  </cellStyleXfs>
  <cellXfs count="375">
    <xf numFmtId="0" fontId="0" fillId="0" borderId="0" xfId="0"/>
    <xf numFmtId="0" fontId="0" fillId="0" borderId="0" xfId="0" applyAlignment="1">
      <alignment horizontal="center" vertical="center" wrapText="1"/>
    </xf>
    <xf numFmtId="0" fontId="0" fillId="2" borderId="0" xfId="0" applyFill="1"/>
    <xf numFmtId="0" fontId="0" fillId="2" borderId="0" xfId="0" applyFill="1" applyAlignment="1">
      <alignment horizontal="center" vertical="center" wrapText="1"/>
    </xf>
    <xf numFmtId="0" fontId="0" fillId="2" borderId="0" xfId="0" applyFill="1" applyAlignment="1">
      <alignment horizontal="center"/>
    </xf>
    <xf numFmtId="0" fontId="0" fillId="2" borderId="0" xfId="0" applyFill="1" applyAlignment="1">
      <alignment vertical="center" wrapText="1"/>
    </xf>
    <xf numFmtId="0" fontId="1" fillId="0" borderId="1" xfId="0" applyFont="1" applyBorder="1"/>
    <xf numFmtId="0" fontId="1" fillId="2" borderId="1" xfId="0" applyFont="1" applyFill="1" applyBorder="1"/>
    <xf numFmtId="0" fontId="0" fillId="0" borderId="1" xfId="0" applyBorder="1"/>
    <xf numFmtId="0" fontId="0" fillId="2" borderId="1" xfId="0" applyFill="1" applyBorder="1"/>
    <xf numFmtId="0" fontId="1" fillId="0" borderId="0" xfId="0" applyFont="1"/>
    <xf numFmtId="0" fontId="0" fillId="2" borderId="2" xfId="0" applyFill="1" applyBorder="1" applyAlignment="1">
      <alignment horizontal="left" vertical="top" wrapText="1"/>
    </xf>
    <xf numFmtId="0" fontId="0" fillId="2" borderId="0" xfId="0" applyFill="1" applyAlignment="1">
      <alignment horizontal="center" wrapText="1"/>
    </xf>
    <xf numFmtId="0" fontId="0" fillId="0" borderId="3" xfId="0" applyBorder="1" applyAlignment="1">
      <alignment horizontal="left" vertical="center"/>
    </xf>
    <xf numFmtId="0" fontId="0" fillId="4" borderId="4" xfId="0" applyFill="1" applyBorder="1"/>
    <xf numFmtId="0" fontId="0" fillId="6" borderId="4" xfId="0" applyFill="1" applyBorder="1"/>
    <xf numFmtId="0" fontId="0" fillId="4" borderId="5" xfId="0" applyFill="1" applyBorder="1"/>
    <xf numFmtId="0" fontId="0" fillId="6" borderId="6" xfId="0" applyFill="1" applyBorder="1"/>
    <xf numFmtId="0" fontId="0" fillId="4" borderId="6" xfId="0" applyFill="1" applyBorder="1"/>
    <xf numFmtId="0" fontId="0" fillId="6" borderId="5" xfId="0" applyFill="1" applyBorder="1"/>
    <xf numFmtId="0" fontId="1" fillId="0" borderId="6" xfId="0" applyFont="1" applyBorder="1"/>
    <xf numFmtId="0" fontId="1" fillId="0" borderId="6" xfId="0" applyFont="1" applyBorder="1" applyAlignment="1">
      <alignment horizontal="center"/>
    </xf>
    <xf numFmtId="0" fontId="1" fillId="0" borderId="5" xfId="0" applyFont="1" applyBorder="1" applyAlignment="1">
      <alignment horizontal="center"/>
    </xf>
    <xf numFmtId="0" fontId="0" fillId="3" borderId="6" xfId="0" applyFill="1" applyBorder="1"/>
    <xf numFmtId="0" fontId="1" fillId="0" borderId="4" xfId="0" applyFont="1" applyBorder="1" applyAlignment="1">
      <alignment horizontal="center"/>
    </xf>
    <xf numFmtId="0" fontId="0" fillId="5" borderId="6" xfId="0" applyFill="1" applyBorder="1"/>
    <xf numFmtId="0" fontId="1" fillId="7" borderId="6" xfId="0" applyFont="1" applyFill="1" applyBorder="1" applyAlignment="1">
      <alignment horizontal="center"/>
    </xf>
    <xf numFmtId="0" fontId="0" fillId="7" borderId="1" xfId="0" applyFill="1" applyBorder="1"/>
    <xf numFmtId="0" fontId="0" fillId="7" borderId="6" xfId="0" applyFill="1" applyBorder="1"/>
    <xf numFmtId="0" fontId="0" fillId="7" borderId="5" xfId="0" applyFill="1" applyBorder="1"/>
    <xf numFmtId="0" fontId="1" fillId="7" borderId="6" xfId="0" applyFont="1" applyFill="1" applyBorder="1"/>
    <xf numFmtId="0" fontId="0" fillId="0" borderId="2" xfId="0" applyBorder="1" applyAlignment="1">
      <alignment horizontal="left" vertical="top" wrapText="1"/>
    </xf>
    <xf numFmtId="0" fontId="1" fillId="2" borderId="1" xfId="0" applyFont="1" applyFill="1" applyBorder="1" applyAlignment="1">
      <alignment vertical="center" wrapText="1"/>
    </xf>
    <xf numFmtId="0" fontId="1" fillId="0" borderId="0" xfId="0" applyFont="1" applyAlignment="1">
      <alignment vertical="center" wrapText="1"/>
    </xf>
    <xf numFmtId="0" fontId="0" fillId="9" borderId="1" xfId="0" applyFill="1" applyBorder="1"/>
    <xf numFmtId="0" fontId="0" fillId="10" borderId="1" xfId="0" applyFill="1" applyBorder="1"/>
    <xf numFmtId="0" fontId="1" fillId="7" borderId="6"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0" fillId="7" borderId="6" xfId="0" applyFill="1" applyBorder="1" applyAlignment="1">
      <alignment horizontal="center" vertical="center" wrapText="1"/>
    </xf>
    <xf numFmtId="0" fontId="1" fillId="11" borderId="6" xfId="0" applyFont="1" applyFill="1" applyBorder="1" applyAlignment="1">
      <alignment horizontal="center" vertical="center" wrapText="1"/>
    </xf>
    <xf numFmtId="0" fontId="1" fillId="11" borderId="4" xfId="0" applyFont="1" applyFill="1" applyBorder="1" applyAlignment="1">
      <alignment horizontal="center" vertical="center" wrapText="1"/>
    </xf>
    <xf numFmtId="0" fontId="0" fillId="11" borderId="3" xfId="0" applyFill="1" applyBorder="1" applyAlignment="1">
      <alignment horizontal="left" vertical="top" wrapText="1"/>
    </xf>
    <xf numFmtId="0" fontId="0" fillId="11" borderId="5" xfId="0" applyFill="1" applyBorder="1"/>
    <xf numFmtId="0" fontId="0" fillId="11" borderId="6" xfId="0" applyFill="1" applyBorder="1"/>
    <xf numFmtId="0" fontId="0" fillId="11" borderId="4" xfId="0" applyFill="1" applyBorder="1"/>
    <xf numFmtId="0" fontId="0" fillId="3" borderId="5" xfId="0" applyFill="1" applyBorder="1"/>
    <xf numFmtId="0" fontId="0" fillId="5" borderId="5" xfId="0" applyFill="1" applyBorder="1"/>
    <xf numFmtId="0" fontId="0" fillId="6" borderId="1" xfId="0" applyFill="1" applyBorder="1"/>
    <xf numFmtId="0" fontId="0" fillId="0" borderId="2" xfId="0" applyBorder="1"/>
    <xf numFmtId="0" fontId="4" fillId="8" borderId="1" xfId="0" applyFont="1" applyFill="1" applyBorder="1"/>
    <xf numFmtId="0" fontId="1" fillId="0" borderId="6" xfId="0" applyFont="1" applyBorder="1" applyAlignment="1">
      <alignment horizontal="center" vertical="center" wrapText="1"/>
    </xf>
    <xf numFmtId="0" fontId="1" fillId="0" borderId="7" xfId="0" applyFont="1" applyBorder="1" applyAlignment="1">
      <alignment horizontal="center" vertical="center" wrapText="1"/>
    </xf>
    <xf numFmtId="0" fontId="0" fillId="2" borderId="3" xfId="0" applyFill="1" applyBorder="1" applyAlignment="1">
      <alignment horizontal="center"/>
    </xf>
    <xf numFmtId="0" fontId="0" fillId="2" borderId="11" xfId="0" applyFill="1" applyBorder="1" applyAlignment="1">
      <alignment horizontal="center"/>
    </xf>
    <xf numFmtId="0" fontId="0" fillId="2" borderId="12" xfId="0" applyFill="1" applyBorder="1" applyAlignment="1">
      <alignment horizontal="center" wrapText="1"/>
    </xf>
    <xf numFmtId="0" fontId="0" fillId="2" borderId="13" xfId="0" applyFill="1" applyBorder="1" applyAlignment="1">
      <alignment vertical="center" wrapText="1"/>
    </xf>
    <xf numFmtId="0" fontId="1" fillId="2" borderId="5" xfId="0" applyFont="1" applyFill="1" applyBorder="1" applyAlignment="1">
      <alignment vertical="center" wrapText="1"/>
    </xf>
    <xf numFmtId="0" fontId="0" fillId="2" borderId="5" xfId="0" applyFill="1" applyBorder="1"/>
    <xf numFmtId="0" fontId="0" fillId="2" borderId="10" xfId="0" applyFill="1" applyBorder="1" applyAlignment="1">
      <alignment horizontal="center" wrapText="1"/>
    </xf>
    <xf numFmtId="0" fontId="0" fillId="2" borderId="2" xfId="0" applyFill="1" applyBorder="1" applyAlignment="1">
      <alignment horizontal="center" wrapText="1"/>
    </xf>
    <xf numFmtId="0" fontId="0" fillId="2" borderId="2" xfId="0" applyFill="1" applyBorder="1" applyAlignment="1">
      <alignment vertical="center" wrapText="1"/>
    </xf>
    <xf numFmtId="0" fontId="0" fillId="2" borderId="14" xfId="0" applyFill="1" applyBorder="1" applyAlignment="1">
      <alignment vertical="center" wrapText="1"/>
    </xf>
    <xf numFmtId="0" fontId="0" fillId="2" borderId="9" xfId="0" applyFill="1" applyBorder="1"/>
    <xf numFmtId="0" fontId="0" fillId="2" borderId="12" xfId="0" applyFill="1" applyBorder="1" applyAlignment="1">
      <alignment horizontal="center" vertical="center" wrapText="1"/>
    </xf>
    <xf numFmtId="0" fontId="1" fillId="2" borderId="4" xfId="0" applyFont="1" applyFill="1" applyBorder="1"/>
    <xf numFmtId="0" fontId="0" fillId="2" borderId="4" xfId="0" applyFill="1" applyBorder="1"/>
    <xf numFmtId="0" fontId="0" fillId="2" borderId="12" xfId="0" applyFill="1" applyBorder="1"/>
    <xf numFmtId="0" fontId="0" fillId="2" borderId="13" xfId="0" applyFill="1" applyBorder="1"/>
    <xf numFmtId="0" fontId="1" fillId="0" borderId="3" xfId="0" applyFont="1" applyBorder="1" applyAlignment="1">
      <alignment horizontal="center" vertical="center" wrapText="1"/>
    </xf>
    <xf numFmtId="0" fontId="0" fillId="2" borderId="14" xfId="0" applyFill="1" applyBorder="1"/>
    <xf numFmtId="0" fontId="0" fillId="2" borderId="1" xfId="0" applyFill="1" applyBorder="1" applyAlignment="1">
      <alignment horizontal="left" vertical="top" wrapText="1"/>
    </xf>
    <xf numFmtId="0" fontId="0" fillId="2" borderId="0" xfId="0" applyFill="1" applyAlignment="1">
      <alignment horizontal="left" vertical="top" wrapText="1"/>
    </xf>
    <xf numFmtId="0" fontId="0" fillId="6" borderId="1" xfId="0" applyFill="1" applyBorder="1" applyAlignment="1">
      <alignment horizontal="left" vertical="top" wrapText="1"/>
    </xf>
    <xf numFmtId="0" fontId="0" fillId="7" borderId="2" xfId="0" applyFill="1" applyBorder="1" applyAlignment="1">
      <alignment horizontal="left" vertical="top" wrapText="1"/>
    </xf>
    <xf numFmtId="0" fontId="0" fillId="6" borderId="2" xfId="0" applyFill="1" applyBorder="1" applyAlignment="1">
      <alignment horizontal="left" vertical="top" wrapText="1"/>
    </xf>
    <xf numFmtId="0" fontId="0" fillId="11" borderId="0" xfId="0" applyFill="1" applyAlignment="1">
      <alignment horizontal="left" vertical="top" wrapText="1"/>
    </xf>
    <xf numFmtId="0" fontId="1" fillId="9" borderId="6" xfId="0" applyFont="1" applyFill="1" applyBorder="1" applyAlignment="1">
      <alignment horizontal="center" vertical="center" wrapText="1"/>
    </xf>
    <xf numFmtId="0" fontId="5" fillId="8" borderId="6" xfId="0" applyFont="1" applyFill="1" applyBorder="1" applyAlignment="1">
      <alignment horizontal="center" vertical="center" wrapText="1"/>
    </xf>
    <xf numFmtId="0" fontId="1" fillId="10" borderId="6" xfId="0" applyFont="1" applyFill="1" applyBorder="1" applyAlignment="1">
      <alignment horizontal="center" vertical="center" wrapText="1"/>
    </xf>
    <xf numFmtId="0" fontId="0" fillId="4" borderId="1" xfId="0" applyFill="1" applyBorder="1" applyAlignment="1">
      <alignment horizontal="left" vertical="top" wrapText="1"/>
    </xf>
    <xf numFmtId="0" fontId="4" fillId="4" borderId="1" xfId="0" applyFont="1" applyFill="1" applyBorder="1" applyAlignment="1">
      <alignment horizontal="left" vertical="top" wrapText="1"/>
    </xf>
    <xf numFmtId="0" fontId="0" fillId="4" borderId="2" xfId="0" applyFill="1" applyBorder="1" applyAlignment="1">
      <alignment horizontal="left" vertical="top" wrapText="1"/>
    </xf>
    <xf numFmtId="0" fontId="0" fillId="3" borderId="2" xfId="0" applyFill="1" applyBorder="1" applyAlignment="1">
      <alignment horizontal="left" vertical="top" wrapText="1"/>
    </xf>
    <xf numFmtId="0" fontId="4" fillId="5" borderId="1" xfId="0" applyFont="1" applyFill="1" applyBorder="1" applyAlignment="1">
      <alignment horizontal="left" vertical="top" wrapText="1"/>
    </xf>
    <xf numFmtId="0" fontId="6" fillId="3" borderId="1" xfId="0" applyFont="1" applyFill="1" applyBorder="1" applyAlignment="1">
      <alignment horizontal="center" vertical="top" wrapText="1"/>
    </xf>
    <xf numFmtId="0" fontId="0" fillId="3" borderId="4" xfId="0" applyFill="1" applyBorder="1" applyAlignment="1">
      <alignment horizontal="left" vertical="top" wrapText="1"/>
    </xf>
    <xf numFmtId="0" fontId="0" fillId="3" borderId="4" xfId="0" applyFill="1" applyBorder="1" applyAlignment="1">
      <alignment horizontal="center" vertical="center" wrapText="1"/>
    </xf>
    <xf numFmtId="0" fontId="4" fillId="6" borderId="1" xfId="0" applyFont="1" applyFill="1" applyBorder="1" applyAlignment="1">
      <alignment horizontal="left" vertical="top" wrapText="1"/>
    </xf>
    <xf numFmtId="0" fontId="4" fillId="4" borderId="2" xfId="0" applyFont="1" applyFill="1" applyBorder="1" applyAlignment="1">
      <alignment horizontal="center" vertical="top" wrapText="1"/>
    </xf>
    <xf numFmtId="0" fontId="4" fillId="4" borderId="3" xfId="0" applyFont="1" applyFill="1" applyBorder="1" applyAlignment="1">
      <alignment horizontal="center" vertical="top" wrapText="1"/>
    </xf>
    <xf numFmtId="0" fontId="6" fillId="6" borderId="1" xfId="0" applyFont="1" applyFill="1" applyBorder="1" applyAlignment="1">
      <alignment horizontal="left" vertical="top" wrapText="1"/>
    </xf>
    <xf numFmtId="0" fontId="6" fillId="5" borderId="1" xfId="0" applyFont="1" applyFill="1" applyBorder="1" applyAlignment="1">
      <alignment horizontal="left" vertical="top" wrapText="1"/>
    </xf>
    <xf numFmtId="0" fontId="6" fillId="5" borderId="1" xfId="0" applyFont="1" applyFill="1" applyBorder="1" applyAlignment="1">
      <alignment horizontal="center" vertical="top" wrapText="1"/>
    </xf>
    <xf numFmtId="0" fontId="0" fillId="4" borderId="3" xfId="0" applyFill="1" applyBorder="1" applyAlignment="1">
      <alignment horizontal="center" vertical="center"/>
    </xf>
    <xf numFmtId="0" fontId="1" fillId="7" borderId="1" xfId="0" applyFont="1" applyFill="1" applyBorder="1" applyAlignment="1">
      <alignment horizontal="center" vertical="center" wrapText="1"/>
    </xf>
    <xf numFmtId="0" fontId="0" fillId="3" borderId="0" xfId="0" applyFill="1" applyAlignment="1">
      <alignment vertical="top" wrapText="1"/>
    </xf>
    <xf numFmtId="0" fontId="0" fillId="6" borderId="3" xfId="0" applyFill="1" applyBorder="1" applyAlignment="1">
      <alignment vertical="top" wrapText="1"/>
    </xf>
    <xf numFmtId="0" fontId="0" fillId="0" borderId="0" xfId="0" quotePrefix="1"/>
    <xf numFmtId="0" fontId="7" fillId="0" borderId="0" xfId="0" applyFont="1"/>
    <xf numFmtId="0" fontId="7" fillId="0" borderId="0" xfId="0" applyFont="1" applyAlignment="1">
      <alignment horizontal="center" vertical="center"/>
    </xf>
    <xf numFmtId="0" fontId="0" fillId="12" borderId="0" xfId="0" applyFill="1" applyAlignment="1">
      <alignment wrapText="1"/>
    </xf>
    <xf numFmtId="0" fontId="0" fillId="0" borderId="6" xfId="0" applyBorder="1" applyAlignment="1">
      <alignment horizontal="center" vertical="center" wrapText="1"/>
    </xf>
    <xf numFmtId="0" fontId="1" fillId="0" borderId="6" xfId="0" applyFont="1" applyBorder="1" applyAlignment="1">
      <alignment horizontal="left" vertical="center" wrapText="1"/>
    </xf>
    <xf numFmtId="0" fontId="0" fillId="2" borderId="6" xfId="0" applyFill="1" applyBorder="1" applyAlignment="1">
      <alignment horizontal="left" vertical="top" wrapText="1"/>
    </xf>
    <xf numFmtId="0" fontId="0" fillId="0" borderId="6" xfId="0" applyBorder="1"/>
    <xf numFmtId="0" fontId="0" fillId="0" borderId="0" xfId="0" applyAlignment="1">
      <alignment wrapText="1"/>
    </xf>
    <xf numFmtId="0" fontId="0" fillId="0" borderId="6" xfId="0" applyBorder="1" applyAlignment="1">
      <alignment horizontal="left" vertical="center" wrapText="1"/>
    </xf>
    <xf numFmtId="0" fontId="0" fillId="0" borderId="0" xfId="0" applyAlignment="1">
      <alignment horizontal="left" vertical="center" wrapText="1"/>
    </xf>
    <xf numFmtId="0" fontId="0" fillId="2" borderId="6" xfId="0" applyFill="1" applyBorder="1" applyAlignment="1">
      <alignment horizontal="left" vertical="center" wrapText="1"/>
    </xf>
    <xf numFmtId="0" fontId="1" fillId="0" borderId="0" xfId="0" applyFont="1" applyAlignment="1">
      <alignment horizontal="left" vertical="center"/>
    </xf>
    <xf numFmtId="0" fontId="0" fillId="0" borderId="6" xfId="0" applyBorder="1" applyAlignment="1">
      <alignment horizontal="left" vertical="center"/>
    </xf>
    <xf numFmtId="0" fontId="0" fillId="0" borderId="0" xfId="0" applyAlignment="1">
      <alignment horizontal="left" vertical="center"/>
    </xf>
    <xf numFmtId="0" fontId="0" fillId="11" borderId="6" xfId="0" applyFill="1" applyBorder="1" applyAlignment="1">
      <alignment horizontal="left" vertical="center" wrapText="1"/>
    </xf>
    <xf numFmtId="0" fontId="0" fillId="6" borderId="6" xfId="0" applyFill="1" applyBorder="1" applyAlignment="1">
      <alignment horizontal="left" vertical="center"/>
    </xf>
    <xf numFmtId="0" fontId="0" fillId="6" borderId="6" xfId="0" applyFill="1" applyBorder="1" applyAlignment="1">
      <alignment horizontal="left" vertical="center" wrapText="1"/>
    </xf>
    <xf numFmtId="0" fontId="1" fillId="0" borderId="6" xfId="0" applyFont="1" applyBorder="1" applyAlignment="1">
      <alignment horizontal="left" vertical="center"/>
    </xf>
    <xf numFmtId="0" fontId="0" fillId="13" borderId="6" xfId="0" applyFill="1" applyBorder="1" applyAlignment="1">
      <alignment horizontal="left" vertical="center" wrapText="1"/>
    </xf>
    <xf numFmtId="0" fontId="0" fillId="12" borderId="6" xfId="0" applyFill="1" applyBorder="1" applyAlignment="1">
      <alignment horizontal="left" vertical="center" wrapText="1"/>
    </xf>
    <xf numFmtId="0" fontId="0" fillId="0" borderId="6" xfId="0" applyBorder="1" applyAlignment="1">
      <alignment vertical="center" wrapText="1"/>
    </xf>
    <xf numFmtId="0" fontId="0" fillId="2" borderId="6" xfId="0" applyFill="1" applyBorder="1" applyAlignment="1">
      <alignment vertical="center" wrapText="1"/>
    </xf>
    <xf numFmtId="0" fontId="0" fillId="2" borderId="0" xfId="0" applyFill="1" applyAlignment="1">
      <alignment wrapText="1"/>
    </xf>
    <xf numFmtId="0" fontId="0" fillId="0" borderId="6" xfId="0" applyBorder="1" applyAlignment="1">
      <alignment horizontal="left" vertical="top" wrapText="1"/>
    </xf>
    <xf numFmtId="0" fontId="1" fillId="0" borderId="6" xfId="0" applyFont="1" applyBorder="1" applyAlignment="1">
      <alignment vertical="center" wrapText="1"/>
    </xf>
    <xf numFmtId="0" fontId="1" fillId="0" borderId="6" xfId="0" applyFont="1" applyBorder="1" applyAlignment="1">
      <alignment vertical="center"/>
    </xf>
    <xf numFmtId="0" fontId="0" fillId="0" borderId="4" xfId="0" applyBorder="1" applyAlignment="1">
      <alignment horizontal="left" vertical="center" wrapText="1"/>
    </xf>
    <xf numFmtId="0" fontId="0" fillId="0" borderId="7" xfId="0" applyBorder="1" applyAlignment="1">
      <alignment horizontal="left" vertical="center" wrapText="1"/>
    </xf>
    <xf numFmtId="0" fontId="0" fillId="0" borderId="8" xfId="0" applyBorder="1" applyAlignment="1">
      <alignment horizontal="left" vertical="center" wrapText="1"/>
    </xf>
    <xf numFmtId="0" fontId="0" fillId="0" borderId="16" xfId="0" applyBorder="1" applyAlignment="1">
      <alignment horizontal="left" vertical="center" wrapText="1"/>
    </xf>
    <xf numFmtId="0" fontId="0" fillId="0" borderId="6" xfId="0" applyBorder="1" applyAlignment="1">
      <alignment vertical="top"/>
    </xf>
    <xf numFmtId="0" fontId="0" fillId="18" borderId="6" xfId="0" applyFill="1" applyBorder="1" applyAlignment="1">
      <alignment horizontal="left" vertical="center" wrapText="1"/>
    </xf>
    <xf numFmtId="0" fontId="0" fillId="2" borderId="1" xfId="0" applyFill="1" applyBorder="1" applyAlignment="1">
      <alignment vertical="center" wrapText="1"/>
    </xf>
    <xf numFmtId="0" fontId="0" fillId="19" borderId="6" xfId="0" applyFill="1" applyBorder="1"/>
    <xf numFmtId="0" fontId="0" fillId="16" borderId="0" xfId="0" applyFill="1" applyAlignment="1">
      <alignment vertical="center" wrapText="1"/>
    </xf>
    <xf numFmtId="0" fontId="2" fillId="20" borderId="6" xfId="0" applyFont="1" applyFill="1" applyBorder="1" applyAlignment="1">
      <alignment horizontal="left" vertical="center" wrapText="1"/>
    </xf>
    <xf numFmtId="0" fontId="0" fillId="21" borderId="6" xfId="0" applyFill="1" applyBorder="1"/>
    <xf numFmtId="0" fontId="0" fillId="21" borderId="6" xfId="0" applyFill="1" applyBorder="1" applyAlignment="1">
      <alignment vertical="center" wrapText="1"/>
    </xf>
    <xf numFmtId="0" fontId="0" fillId="21" borderId="6" xfId="0" applyFill="1" applyBorder="1" applyAlignment="1">
      <alignment horizontal="left" vertical="center" wrapText="1"/>
    </xf>
    <xf numFmtId="0" fontId="0" fillId="21" borderId="0" xfId="0" applyFill="1" applyAlignment="1">
      <alignment horizontal="left" vertical="center"/>
    </xf>
    <xf numFmtId="0" fontId="0" fillId="21" borderId="0" xfId="0" applyFill="1"/>
    <xf numFmtId="0" fontId="0" fillId="12" borderId="0" xfId="0" applyFill="1" applyAlignment="1">
      <alignment horizontal="left" vertical="center"/>
    </xf>
    <xf numFmtId="0" fontId="0" fillId="22" borderId="0" xfId="0" applyFill="1" applyAlignment="1">
      <alignment horizontal="left" vertical="center" wrapText="1"/>
    </xf>
    <xf numFmtId="0" fontId="0" fillId="12" borderId="0" xfId="0" applyFill="1" applyAlignment="1">
      <alignment horizontal="left" vertical="center" wrapText="1"/>
    </xf>
    <xf numFmtId="0" fontId="2" fillId="0" borderId="6" xfId="0" applyFont="1" applyBorder="1" applyAlignment="1">
      <alignment horizontal="center" vertical="center" wrapText="1"/>
    </xf>
    <xf numFmtId="0" fontId="0" fillId="0" borderId="6" xfId="0" applyBorder="1" applyAlignment="1">
      <alignment horizontal="center" vertical="center"/>
    </xf>
    <xf numFmtId="0" fontId="1" fillId="0" borderId="6" xfId="0" applyFont="1" applyBorder="1" applyAlignment="1">
      <alignment horizontal="center" vertical="center"/>
    </xf>
    <xf numFmtId="0" fontId="0" fillId="2" borderId="6" xfId="0" applyFill="1" applyBorder="1" applyAlignment="1">
      <alignment horizontal="center" vertical="center"/>
    </xf>
    <xf numFmtId="0" fontId="0" fillId="23" borderId="6" xfId="0" applyFill="1" applyBorder="1" applyAlignment="1">
      <alignment horizontal="center" vertical="center"/>
    </xf>
    <xf numFmtId="0" fontId="0" fillId="23" borderId="6" xfId="0" applyFill="1" applyBorder="1" applyAlignment="1">
      <alignment vertical="center" wrapText="1"/>
    </xf>
    <xf numFmtId="0" fontId="0" fillId="23" borderId="6" xfId="0" applyFill="1" applyBorder="1" applyAlignment="1">
      <alignment horizontal="left" vertical="center" wrapText="1"/>
    </xf>
    <xf numFmtId="0" fontId="0" fillId="23" borderId="6" xfId="0" applyFill="1" applyBorder="1"/>
    <xf numFmtId="0" fontId="2" fillId="23" borderId="6" xfId="0" applyFont="1" applyFill="1" applyBorder="1" applyAlignment="1">
      <alignment horizontal="left" vertical="center" wrapText="1"/>
    </xf>
    <xf numFmtId="0" fontId="0" fillId="0" borderId="6" xfId="0" applyBorder="1" applyAlignment="1">
      <alignment vertical="center"/>
    </xf>
    <xf numFmtId="0" fontId="0" fillId="12" borderId="6" xfId="0" applyFill="1" applyBorder="1" applyAlignment="1">
      <alignment vertical="center" wrapText="1"/>
    </xf>
    <xf numFmtId="0" fontId="0" fillId="0" borderId="4" xfId="0" applyBorder="1" applyAlignment="1">
      <alignment vertical="center" wrapText="1"/>
    </xf>
    <xf numFmtId="0" fontId="0" fillId="0" borderId="4" xfId="0" applyBorder="1" applyAlignment="1">
      <alignment vertical="center"/>
    </xf>
    <xf numFmtId="0" fontId="0" fillId="2" borderId="3" xfId="0" applyFill="1" applyBorder="1" applyAlignment="1">
      <alignment vertical="center" wrapText="1"/>
    </xf>
    <xf numFmtId="0" fontId="0" fillId="2" borderId="2" xfId="0" applyFill="1" applyBorder="1" applyAlignment="1">
      <alignment vertical="center"/>
    </xf>
    <xf numFmtId="0" fontId="2" fillId="2" borderId="6" xfId="0" applyFont="1" applyFill="1" applyBorder="1" applyAlignment="1">
      <alignment horizontal="center" vertical="center" wrapText="1"/>
    </xf>
    <xf numFmtId="0" fontId="0" fillId="16" borderId="6" xfId="0" applyFill="1" applyBorder="1" applyAlignment="1">
      <alignment vertical="center" wrapText="1"/>
    </xf>
    <xf numFmtId="0" fontId="0" fillId="25" borderId="6" xfId="0" applyFill="1" applyBorder="1" applyAlignment="1">
      <alignment vertical="center" wrapText="1"/>
    </xf>
    <xf numFmtId="0" fontId="0" fillId="27" borderId="4" xfId="0" applyFill="1" applyBorder="1" applyAlignment="1">
      <alignment vertical="center" wrapText="1"/>
    </xf>
    <xf numFmtId="0" fontId="0" fillId="27" borderId="1" xfId="0" applyFill="1" applyBorder="1" applyAlignment="1">
      <alignment vertical="center" wrapText="1"/>
    </xf>
    <xf numFmtId="0" fontId="0" fillId="27" borderId="6" xfId="0" applyFill="1" applyBorder="1" applyAlignment="1">
      <alignment vertical="center" wrapText="1"/>
    </xf>
    <xf numFmtId="0" fontId="0" fillId="0" borderId="5" xfId="0" applyBorder="1" applyAlignment="1">
      <alignment horizontal="center" vertical="center" wrapText="1"/>
    </xf>
    <xf numFmtId="0" fontId="0" fillId="24" borderId="6" xfId="0" applyFill="1" applyBorder="1" applyAlignment="1">
      <alignment vertical="center" wrapText="1"/>
    </xf>
    <xf numFmtId="0" fontId="0" fillId="11" borderId="6" xfId="0" applyFill="1" applyBorder="1" applyAlignment="1">
      <alignment horizontal="center" vertical="center" wrapText="1"/>
    </xf>
    <xf numFmtId="0" fontId="0" fillId="26" borderId="6" xfId="0" applyFill="1" applyBorder="1" applyAlignment="1">
      <alignment horizontal="center" vertical="center" wrapText="1"/>
    </xf>
    <xf numFmtId="0" fontId="0" fillId="20" borderId="6" xfId="0" applyFill="1" applyBorder="1" applyAlignment="1">
      <alignment horizontal="center" vertical="center" wrapText="1"/>
    </xf>
    <xf numFmtId="0" fontId="0" fillId="14" borderId="6" xfId="0" applyFill="1" applyBorder="1" applyAlignment="1">
      <alignment horizontal="center" vertical="center" wrapText="1"/>
    </xf>
    <xf numFmtId="0" fontId="0" fillId="11" borderId="7" xfId="0" applyFill="1" applyBorder="1" applyAlignment="1">
      <alignment horizontal="center" vertical="center" wrapText="1"/>
    </xf>
    <xf numFmtId="0" fontId="0" fillId="11" borderId="17" xfId="0" applyFill="1" applyBorder="1" applyAlignment="1">
      <alignment horizontal="center" vertical="center" wrapText="1"/>
    </xf>
    <xf numFmtId="0" fontId="0" fillId="11" borderId="8" xfId="0" applyFill="1" applyBorder="1" applyAlignment="1">
      <alignment horizontal="center" vertical="center" wrapText="1"/>
    </xf>
    <xf numFmtId="0" fontId="0" fillId="21" borderId="6" xfId="0" applyFill="1" applyBorder="1" applyAlignment="1">
      <alignment horizontal="center" vertical="center" wrapText="1"/>
    </xf>
    <xf numFmtId="0" fontId="0" fillId="2" borderId="6" xfId="0" applyFill="1" applyBorder="1" applyAlignment="1">
      <alignment horizontal="center" vertical="center" wrapText="1"/>
    </xf>
    <xf numFmtId="0" fontId="0" fillId="15" borderId="6" xfId="0" applyFill="1" applyBorder="1" applyAlignment="1">
      <alignment horizontal="center" vertical="center" wrapText="1"/>
    </xf>
    <xf numFmtId="0" fontId="0" fillId="12" borderId="6" xfId="0" applyFill="1" applyBorder="1" applyAlignment="1">
      <alignment horizontal="center" vertical="center" wrapText="1"/>
    </xf>
    <xf numFmtId="0" fontId="0" fillId="11" borderId="6" xfId="0" applyFill="1" applyBorder="1" applyAlignment="1">
      <alignment horizontal="center" vertical="top" wrapText="1"/>
    </xf>
    <xf numFmtId="0" fontId="0" fillId="11" borderId="5" xfId="0" applyFill="1" applyBorder="1" applyAlignment="1">
      <alignment horizontal="center" vertical="center" wrapText="1"/>
    </xf>
    <xf numFmtId="0" fontId="0" fillId="0" borderId="0" xfId="0" applyAlignment="1">
      <alignment horizontal="center"/>
    </xf>
    <xf numFmtId="0" fontId="0" fillId="20" borderId="5" xfId="0" applyFill="1" applyBorder="1" applyAlignment="1">
      <alignment horizontal="center" vertical="center" wrapText="1"/>
    </xf>
    <xf numFmtId="0" fontId="0" fillId="0" borderId="18" xfId="0" applyBorder="1" applyAlignment="1">
      <alignment horizontal="center"/>
    </xf>
    <xf numFmtId="0" fontId="0" fillId="20" borderId="0" xfId="0" applyFill="1" applyAlignment="1">
      <alignment horizontal="center"/>
    </xf>
    <xf numFmtId="0" fontId="0" fillId="12" borderId="4" xfId="0" applyFill="1" applyBorder="1" applyAlignment="1">
      <alignment vertical="center" wrapText="1"/>
    </xf>
    <xf numFmtId="0" fontId="0" fillId="12" borderId="6" xfId="0" applyFill="1" applyBorder="1" applyAlignment="1">
      <alignment horizontal="center" vertical="top" wrapText="1"/>
    </xf>
    <xf numFmtId="0" fontId="0" fillId="0" borderId="0" xfId="0" applyAlignment="1">
      <alignment horizontal="left" vertical="top" wrapText="1"/>
    </xf>
    <xf numFmtId="0" fontId="2" fillId="0" borderId="6" xfId="0" applyFont="1" applyBorder="1" applyAlignment="1">
      <alignment horizontal="left" vertical="center" wrapText="1"/>
    </xf>
    <xf numFmtId="0" fontId="0" fillId="0" borderId="0" xfId="0" applyAlignment="1">
      <alignment vertical="center"/>
    </xf>
    <xf numFmtId="0" fontId="11" fillId="0" borderId="0" xfId="0" applyFont="1"/>
    <xf numFmtId="0" fontId="0" fillId="0" borderId="6" xfId="0" quotePrefix="1" applyBorder="1"/>
    <xf numFmtId="0" fontId="0" fillId="0" borderId="9" xfId="0" applyBorder="1"/>
    <xf numFmtId="0" fontId="12" fillId="0" borderId="3" xfId="1" applyFont="1" applyBorder="1"/>
    <xf numFmtId="0" fontId="0" fillId="0" borderId="3" xfId="0" applyBorder="1"/>
    <xf numFmtId="0" fontId="0" fillId="0" borderId="11" xfId="0" applyBorder="1"/>
    <xf numFmtId="0" fontId="0" fillId="0" borderId="12" xfId="0" applyBorder="1"/>
    <xf numFmtId="0" fontId="0" fillId="0" borderId="13" xfId="0" applyBorder="1"/>
    <xf numFmtId="0" fontId="0" fillId="0" borderId="10" xfId="0" applyBorder="1"/>
    <xf numFmtId="0" fontId="0" fillId="0" borderId="2" xfId="0" quotePrefix="1" applyBorder="1"/>
    <xf numFmtId="0" fontId="0" fillId="0" borderId="14" xfId="0" applyBorder="1"/>
    <xf numFmtId="0" fontId="11" fillId="0" borderId="9" xfId="0" applyFont="1" applyBorder="1"/>
    <xf numFmtId="0" fontId="11" fillId="0" borderId="3" xfId="0" applyFont="1" applyBorder="1"/>
    <xf numFmtId="0" fontId="8" fillId="0" borderId="0" xfId="0" applyFont="1" applyAlignment="1">
      <alignment wrapText="1"/>
    </xf>
    <xf numFmtId="0" fontId="8" fillId="0" borderId="0" xfId="0" applyFont="1"/>
    <xf numFmtId="0" fontId="8" fillId="0" borderId="0" xfId="0" applyFont="1" applyAlignment="1">
      <alignment vertical="center" wrapText="1"/>
    </xf>
    <xf numFmtId="0" fontId="8" fillId="0" borderId="0" xfId="0" applyFont="1" applyAlignment="1">
      <alignment vertical="center"/>
    </xf>
    <xf numFmtId="0" fontId="8" fillId="29" borderId="6" xfId="0" applyFont="1" applyFill="1" applyBorder="1" applyAlignment="1">
      <alignment vertical="center"/>
    </xf>
    <xf numFmtId="0" fontId="8" fillId="0" borderId="0" xfId="0" quotePrefix="1" applyFont="1" applyAlignment="1">
      <alignment vertical="center"/>
    </xf>
    <xf numFmtId="0" fontId="8" fillId="28" borderId="6" xfId="0" applyFont="1" applyFill="1" applyBorder="1" applyAlignment="1">
      <alignment vertical="center"/>
    </xf>
    <xf numFmtId="0" fontId="0" fillId="30" borderId="6" xfId="0" applyFill="1" applyBorder="1" applyAlignment="1">
      <alignment horizontal="left" vertical="center" wrapText="1"/>
    </xf>
    <xf numFmtId="0" fontId="12" fillId="0" borderId="0" xfId="1" applyFont="1" applyBorder="1"/>
    <xf numFmtId="0" fontId="8" fillId="0" borderId="13" xfId="0" applyFont="1" applyBorder="1" applyAlignment="1">
      <alignment vertical="center" wrapText="1"/>
    </xf>
    <xf numFmtId="0" fontId="0" fillId="14" borderId="6" xfId="0" applyFill="1" applyBorder="1" applyAlignment="1">
      <alignment horizontal="left" vertical="center" wrapText="1"/>
    </xf>
    <xf numFmtId="0" fontId="0" fillId="17" borderId="6" xfId="0" applyFill="1" applyBorder="1" applyAlignment="1">
      <alignment vertical="center" wrapText="1"/>
    </xf>
    <xf numFmtId="0" fontId="2" fillId="19" borderId="6" xfId="0" applyFont="1" applyFill="1" applyBorder="1" applyAlignment="1">
      <alignment vertical="center" wrapText="1"/>
    </xf>
    <xf numFmtId="0" fontId="2" fillId="30" borderId="6" xfId="0" applyFont="1" applyFill="1" applyBorder="1" applyAlignment="1">
      <alignment horizontal="center" vertical="center" wrapText="1"/>
    </xf>
    <xf numFmtId="0" fontId="0" fillId="30" borderId="6" xfId="0" applyFill="1" applyBorder="1" applyAlignment="1">
      <alignment vertical="center" wrapText="1"/>
    </xf>
    <xf numFmtId="0" fontId="4" fillId="0" borderId="6" xfId="0" applyFont="1" applyBorder="1" applyAlignment="1">
      <alignment vertical="center" wrapText="1"/>
    </xf>
    <xf numFmtId="0" fontId="0" fillId="30" borderId="4" xfId="0" applyFill="1" applyBorder="1" applyAlignment="1">
      <alignment vertical="center" wrapText="1"/>
    </xf>
    <xf numFmtId="0" fontId="0" fillId="12" borderId="6" xfId="0" applyFill="1" applyBorder="1"/>
    <xf numFmtId="0" fontId="0" fillId="12" borderId="6" xfId="0" applyFill="1" applyBorder="1" applyAlignment="1">
      <alignment horizontal="left" vertical="center"/>
    </xf>
    <xf numFmtId="0" fontId="0" fillId="12" borderId="6" xfId="0" applyFill="1" applyBorder="1" applyAlignment="1">
      <alignment horizontal="center"/>
    </xf>
    <xf numFmtId="0" fontId="0" fillId="26" borderId="6" xfId="0" applyFill="1" applyBorder="1" applyAlignment="1">
      <alignment vertical="center" wrapText="1"/>
    </xf>
    <xf numFmtId="0" fontId="5" fillId="0" borderId="6" xfId="0" applyFont="1" applyBorder="1" applyAlignment="1">
      <alignment vertical="center" wrapText="1"/>
    </xf>
    <xf numFmtId="0" fontId="5" fillId="0" borderId="6" xfId="0" applyFont="1" applyBorder="1" applyAlignment="1">
      <alignment vertical="center"/>
    </xf>
    <xf numFmtId="0" fontId="0" fillId="0" borderId="6" xfId="0" quotePrefix="1" applyBorder="1" applyAlignment="1">
      <alignment horizontal="left" vertical="center" wrapText="1"/>
    </xf>
    <xf numFmtId="0" fontId="0" fillId="0" borderId="6" xfId="0" quotePrefix="1" applyBorder="1" applyAlignment="1">
      <alignment vertical="center" wrapText="1"/>
    </xf>
    <xf numFmtId="0" fontId="0" fillId="12" borderId="6" xfId="0" quotePrefix="1" applyFill="1" applyBorder="1" applyAlignment="1">
      <alignment horizontal="left" vertical="center" wrapText="1"/>
    </xf>
    <xf numFmtId="0" fontId="0" fillId="11" borderId="6" xfId="0" quotePrefix="1" applyFill="1" applyBorder="1" applyAlignment="1">
      <alignment horizontal="left" vertical="center" wrapText="1"/>
    </xf>
    <xf numFmtId="0" fontId="0" fillId="0" borderId="6" xfId="0" quotePrefix="1" applyBorder="1" applyAlignment="1">
      <alignment vertical="center"/>
    </xf>
    <xf numFmtId="0" fontId="4" fillId="0" borderId="7" xfId="0" applyFont="1" applyBorder="1" applyAlignment="1">
      <alignment vertical="center" wrapText="1"/>
    </xf>
    <xf numFmtId="0" fontId="0" fillId="0" borderId="8" xfId="0" quotePrefix="1" applyBorder="1" applyAlignment="1">
      <alignment horizontal="left" vertical="center" wrapText="1"/>
    </xf>
    <xf numFmtId="0" fontId="0" fillId="0" borderId="19" xfId="0" quotePrefix="1" applyBorder="1" applyAlignment="1">
      <alignment horizontal="left" vertical="center" wrapText="1"/>
    </xf>
    <xf numFmtId="0" fontId="0" fillId="0" borderId="5" xfId="0" quotePrefix="1" applyBorder="1" applyAlignment="1">
      <alignment horizontal="left" vertical="center" wrapText="1"/>
    </xf>
    <xf numFmtId="0" fontId="0" fillId="18" borderId="6" xfId="0" quotePrefix="1" applyFill="1" applyBorder="1" applyAlignment="1">
      <alignment horizontal="left" vertical="center" wrapText="1"/>
    </xf>
    <xf numFmtId="0" fontId="0" fillId="21" borderId="6" xfId="0" applyFill="1" applyBorder="1" applyAlignment="1">
      <alignment horizontal="left" vertical="top" wrapText="1"/>
    </xf>
    <xf numFmtId="0" fontId="1" fillId="23" borderId="6" xfId="0" applyFont="1" applyFill="1" applyBorder="1" applyAlignment="1">
      <alignment vertical="center"/>
    </xf>
    <xf numFmtId="0" fontId="1" fillId="23" borderId="6" xfId="0" applyFont="1" applyFill="1" applyBorder="1" applyAlignment="1">
      <alignment horizontal="left" vertical="center" wrapText="1"/>
    </xf>
    <xf numFmtId="0" fontId="1" fillId="23" borderId="6" xfId="0" applyFont="1" applyFill="1" applyBorder="1" applyAlignment="1">
      <alignment vertical="center" wrapText="1"/>
    </xf>
    <xf numFmtId="0" fontId="0" fillId="14" borderId="6" xfId="0" applyFill="1" applyBorder="1" applyAlignment="1">
      <alignment vertical="center" wrapText="1"/>
    </xf>
    <xf numFmtId="0" fontId="0" fillId="31" borderId="6" xfId="0" applyFill="1" applyBorder="1" applyAlignment="1">
      <alignment horizontal="left" vertical="center" wrapText="1"/>
    </xf>
    <xf numFmtId="0" fontId="8" fillId="0" borderId="0" xfId="0" applyFont="1" applyAlignment="1">
      <alignment horizontal="left" vertical="center" wrapText="1"/>
    </xf>
    <xf numFmtId="0" fontId="8" fillId="0" borderId="13" xfId="0" applyFont="1" applyBorder="1" applyAlignment="1">
      <alignment horizontal="left" vertical="center" wrapText="1"/>
    </xf>
    <xf numFmtId="0" fontId="0" fillId="0" borderId="13" xfId="0" applyBorder="1" applyAlignment="1">
      <alignment horizontal="left" vertical="center" wrapText="1"/>
    </xf>
    <xf numFmtId="0" fontId="0" fillId="0" borderId="5" xfId="0" applyBorder="1" applyAlignment="1">
      <alignment horizontal="left" vertical="center" wrapText="1"/>
    </xf>
    <xf numFmtId="0" fontId="9" fillId="0" borderId="3" xfId="1" applyBorder="1"/>
    <xf numFmtId="0" fontId="1" fillId="0" borderId="0" xfId="0" applyFont="1" applyAlignment="1">
      <alignment horizontal="left" vertical="top" wrapText="1"/>
    </xf>
    <xf numFmtId="0" fontId="0" fillId="0" borderId="0" xfId="0" applyAlignment="1">
      <alignment horizontal="center" vertical="top" wrapText="1"/>
    </xf>
    <xf numFmtId="0" fontId="13" fillId="0" borderId="0" xfId="0" applyFont="1"/>
    <xf numFmtId="0" fontId="17" fillId="0" borderId="1" xfId="0" applyFont="1" applyBorder="1" applyAlignment="1">
      <alignment horizontal="center" vertical="top" wrapText="1"/>
    </xf>
    <xf numFmtId="0" fontId="18" fillId="0" borderId="0" xfId="0" applyFont="1" applyAlignment="1">
      <alignment horizontal="left" vertical="top" wrapText="1"/>
    </xf>
    <xf numFmtId="0" fontId="18" fillId="0" borderId="0" xfId="0" applyFont="1" applyAlignment="1">
      <alignment horizontal="center" vertical="top" wrapText="1"/>
    </xf>
    <xf numFmtId="0" fontId="17" fillId="0" borderId="26" xfId="0" applyFont="1" applyBorder="1" applyAlignment="1">
      <alignment horizontal="left" vertical="top" wrapText="1"/>
    </xf>
    <xf numFmtId="0" fontId="17" fillId="34" borderId="1" xfId="0" applyFont="1" applyFill="1" applyBorder="1" applyAlignment="1">
      <alignment horizontal="left" vertical="top" wrapText="1"/>
    </xf>
    <xf numFmtId="0" fontId="17" fillId="0" borderId="1" xfId="0" applyFont="1" applyBorder="1" applyAlignment="1">
      <alignment horizontal="left" vertical="top" wrapText="1"/>
    </xf>
    <xf numFmtId="0" fontId="17" fillId="0" borderId="27" xfId="0" applyFont="1" applyBorder="1" applyAlignment="1">
      <alignment horizontal="left" vertical="top" wrapText="1"/>
    </xf>
    <xf numFmtId="0" fontId="17" fillId="0" borderId="1" xfId="0" applyFont="1" applyBorder="1" applyAlignment="1">
      <alignment horizontal="left" vertical="top" wrapText="1" indent="1"/>
    </xf>
    <xf numFmtId="0" fontId="17" fillId="35" borderId="1" xfId="0" applyFont="1" applyFill="1" applyBorder="1" applyAlignment="1">
      <alignment horizontal="left" vertical="top" wrapText="1"/>
    </xf>
    <xf numFmtId="0" fontId="17" fillId="33" borderId="1" xfId="0" applyFont="1" applyFill="1" applyBorder="1" applyAlignment="1">
      <alignment horizontal="left" vertical="top" wrapText="1"/>
    </xf>
    <xf numFmtId="0" fontId="17" fillId="36" borderId="1" xfId="0" applyFont="1" applyFill="1" applyBorder="1" applyAlignment="1">
      <alignment horizontal="left" vertical="top" wrapText="1"/>
    </xf>
    <xf numFmtId="0" fontId="17" fillId="0" borderId="1" xfId="0" applyFont="1" applyBorder="1" applyAlignment="1">
      <alignment vertical="top" wrapText="1"/>
    </xf>
    <xf numFmtId="0" fontId="17" fillId="37" borderId="1" xfId="0" applyFont="1" applyFill="1" applyBorder="1" applyAlignment="1">
      <alignment horizontal="left" vertical="top" wrapText="1"/>
    </xf>
    <xf numFmtId="2" fontId="17" fillId="0" borderId="26" xfId="0" applyNumberFormat="1" applyFont="1" applyBorder="1" applyAlignment="1">
      <alignment horizontal="left" vertical="top" wrapText="1"/>
    </xf>
    <xf numFmtId="0" fontId="17" fillId="0" borderId="28" xfId="0" applyFont="1" applyBorder="1" applyAlignment="1">
      <alignment horizontal="left" vertical="top" wrapText="1"/>
    </xf>
    <xf numFmtId="0" fontId="17" fillId="37" borderId="29" xfId="0" applyFont="1" applyFill="1" applyBorder="1" applyAlignment="1">
      <alignment horizontal="left" vertical="top" wrapText="1"/>
    </xf>
    <xf numFmtId="0" fontId="17" fillId="0" borderId="29" xfId="0" applyFont="1" applyBorder="1" applyAlignment="1">
      <alignment horizontal="left" vertical="top" wrapText="1"/>
    </xf>
    <xf numFmtId="0" fontId="17" fillId="0" borderId="29" xfId="0" applyFont="1" applyBorder="1" applyAlignment="1">
      <alignment horizontal="center" vertical="top" wrapText="1"/>
    </xf>
    <xf numFmtId="0" fontId="17" fillId="0" borderId="26" xfId="0" applyFont="1" applyBorder="1" applyAlignment="1">
      <alignment horizontal="center" vertical="top" wrapText="1"/>
    </xf>
    <xf numFmtId="0" fontId="17" fillId="14" borderId="27" xfId="0" applyFont="1" applyFill="1" applyBorder="1" applyAlignment="1">
      <alignment horizontal="center" vertical="top" wrapText="1"/>
    </xf>
    <xf numFmtId="0" fontId="17" fillId="0" borderId="27" xfId="0" applyFont="1" applyBorder="1" applyAlignment="1">
      <alignment horizontal="center" vertical="top" wrapText="1"/>
    </xf>
    <xf numFmtId="0" fontId="17" fillId="0" borderId="28" xfId="0" applyFont="1" applyBorder="1" applyAlignment="1">
      <alignment horizontal="center" vertical="top" wrapText="1"/>
    </xf>
    <xf numFmtId="0" fontId="17" fillId="14" borderId="30" xfId="0" applyFont="1" applyFill="1" applyBorder="1" applyAlignment="1">
      <alignment horizontal="center" vertical="top" wrapText="1"/>
    </xf>
    <xf numFmtId="0" fontId="20" fillId="0" borderId="1" xfId="0" applyFont="1" applyBorder="1" applyAlignment="1">
      <alignment horizontal="left" vertical="top" wrapText="1"/>
    </xf>
    <xf numFmtId="0" fontId="17" fillId="0" borderId="30" xfId="0" applyFont="1" applyBorder="1" applyAlignment="1">
      <alignment horizontal="left" vertical="top" wrapText="1"/>
    </xf>
    <xf numFmtId="0" fontId="17" fillId="0" borderId="32" xfId="0" applyFont="1" applyBorder="1" applyAlignment="1">
      <alignment horizontal="left" vertical="top" wrapText="1"/>
    </xf>
    <xf numFmtId="0" fontId="17" fillId="0" borderId="33" xfId="0" applyFont="1" applyBorder="1" applyAlignment="1">
      <alignment horizontal="left" vertical="top" wrapText="1"/>
    </xf>
    <xf numFmtId="0" fontId="6" fillId="5" borderId="3" xfId="0" applyFont="1" applyFill="1" applyBorder="1" applyAlignment="1">
      <alignment horizontal="center" vertical="top" wrapText="1"/>
    </xf>
    <xf numFmtId="0" fontId="6" fillId="5" borderId="2" xfId="0" applyFont="1" applyFill="1" applyBorder="1" applyAlignment="1">
      <alignment horizontal="center" vertical="top" wrapText="1"/>
    </xf>
    <xf numFmtId="0" fontId="0" fillId="4" borderId="3" xfId="0" applyFill="1" applyBorder="1" applyAlignment="1">
      <alignment horizontal="left" vertical="top" wrapText="1"/>
    </xf>
    <xf numFmtId="0" fontId="0" fillId="4" borderId="2" xfId="0" applyFill="1" applyBorder="1" applyAlignment="1">
      <alignment horizontal="left" vertical="top" wrapText="1"/>
    </xf>
    <xf numFmtId="0" fontId="6" fillId="11" borderId="3" xfId="0" applyFont="1" applyFill="1" applyBorder="1" applyAlignment="1">
      <alignment horizontal="left" vertical="top" wrapText="1"/>
    </xf>
    <xf numFmtId="0" fontId="6" fillId="11" borderId="0" xfId="0" applyFont="1" applyFill="1" applyAlignment="1">
      <alignment horizontal="left" vertical="top" wrapText="1"/>
    </xf>
    <xf numFmtId="0" fontId="0" fillId="4" borderId="4" xfId="0" applyFill="1" applyBorder="1" applyAlignment="1">
      <alignment horizontal="center" vertical="center"/>
    </xf>
    <xf numFmtId="0" fontId="0" fillId="4" borderId="1" xfId="0" applyFill="1" applyBorder="1" applyAlignment="1">
      <alignment horizontal="center" vertical="center"/>
    </xf>
    <xf numFmtId="0" fontId="0" fillId="3" borderId="1" xfId="0" applyFill="1" applyBorder="1" applyAlignment="1">
      <alignment horizontal="center" vertical="center"/>
    </xf>
    <xf numFmtId="0" fontId="0" fillId="5" borderId="1" xfId="0" applyFill="1" applyBorder="1" applyAlignment="1">
      <alignment horizontal="center" vertical="center"/>
    </xf>
    <xf numFmtId="0" fontId="0" fillId="3" borderId="1" xfId="0" applyFill="1" applyBorder="1" applyAlignment="1">
      <alignment horizontal="center" vertical="center" wrapText="1"/>
    </xf>
    <xf numFmtId="0" fontId="0" fillId="11" borderId="3" xfId="0" applyFill="1" applyBorder="1" applyAlignment="1">
      <alignment horizontal="left" vertical="top" wrapText="1"/>
    </xf>
    <xf numFmtId="0" fontId="0" fillId="11" borderId="0" xfId="0" applyFill="1" applyAlignment="1">
      <alignment horizontal="left" vertical="top" wrapText="1"/>
    </xf>
    <xf numFmtId="0" fontId="1" fillId="0" borderId="7" xfId="0" applyFont="1" applyBorder="1" applyAlignment="1">
      <alignment horizontal="center" vertical="center" wrapText="1"/>
    </xf>
    <xf numFmtId="0" fontId="1" fillId="0" borderId="8" xfId="0" applyFont="1" applyBorder="1" applyAlignment="1">
      <alignment horizontal="center" vertical="center" wrapText="1"/>
    </xf>
    <xf numFmtId="0" fontId="6" fillId="3" borderId="1" xfId="0" applyFont="1" applyFill="1" applyBorder="1" applyAlignment="1">
      <alignment horizontal="center" vertical="top" wrapText="1"/>
    </xf>
    <xf numFmtId="0" fontId="1" fillId="0" borderId="15" xfId="0" applyFont="1" applyBorder="1" applyAlignment="1">
      <alignment horizontal="center" vertical="center" wrapText="1"/>
    </xf>
    <xf numFmtId="0" fontId="0" fillId="11" borderId="9" xfId="0" applyFill="1" applyBorder="1" applyAlignment="1">
      <alignment horizontal="left" vertical="top" wrapText="1"/>
    </xf>
    <xf numFmtId="0" fontId="0" fillId="11" borderId="12" xfId="0" applyFill="1" applyBorder="1" applyAlignment="1">
      <alignment horizontal="left" vertical="top" wrapText="1"/>
    </xf>
    <xf numFmtId="0" fontId="11" fillId="0" borderId="3" xfId="0" applyFont="1" applyBorder="1" applyAlignment="1">
      <alignment horizontal="left" vertical="center"/>
    </xf>
    <xf numFmtId="0" fontId="8" fillId="0" borderId="0" xfId="0" applyFont="1" applyAlignment="1">
      <alignment horizontal="left" vertical="center" wrapText="1"/>
    </xf>
    <xf numFmtId="0" fontId="8" fillId="0" borderId="13" xfId="0" applyFont="1" applyBorder="1" applyAlignment="1">
      <alignment horizontal="left" vertical="center" wrapText="1"/>
    </xf>
    <xf numFmtId="0" fontId="13" fillId="0" borderId="0" xfId="0" applyFont="1" applyAlignment="1">
      <alignment horizontal="left"/>
    </xf>
    <xf numFmtId="0" fontId="13" fillId="0" borderId="13" xfId="0" applyFont="1" applyBorder="1" applyAlignment="1">
      <alignment horizontal="left"/>
    </xf>
    <xf numFmtId="0" fontId="13" fillId="0" borderId="0" xfId="0" applyFont="1" applyAlignment="1">
      <alignment horizontal="left" vertical="top" wrapText="1"/>
    </xf>
    <xf numFmtId="0" fontId="13" fillId="0" borderId="13" xfId="0" applyFont="1" applyBorder="1" applyAlignment="1">
      <alignment horizontal="left" vertical="top" wrapText="1"/>
    </xf>
    <xf numFmtId="0" fontId="0" fillId="0" borderId="0" xfId="0" applyAlignment="1">
      <alignment horizontal="left" vertical="center" wrapText="1"/>
    </xf>
    <xf numFmtId="0" fontId="0" fillId="0" borderId="13" xfId="0" applyBorder="1" applyAlignment="1">
      <alignment horizontal="left" vertical="center" wrapText="1"/>
    </xf>
    <xf numFmtId="0" fontId="8" fillId="0" borderId="0" xfId="0" applyFont="1" applyAlignment="1">
      <alignment horizontal="center" vertical="center" wrapText="1"/>
    </xf>
    <xf numFmtId="0" fontId="15" fillId="32" borderId="4" xfId="1" applyFont="1" applyFill="1" applyBorder="1" applyAlignment="1">
      <alignment horizontal="center" vertical="center"/>
    </xf>
    <xf numFmtId="0" fontId="15" fillId="32" borderId="5" xfId="1" applyFont="1" applyFill="1" applyBorder="1" applyAlignment="1">
      <alignment horizontal="center" vertical="center"/>
    </xf>
    <xf numFmtId="0" fontId="14" fillId="30" borderId="4" xfId="1" applyFont="1" applyFill="1" applyBorder="1" applyAlignment="1">
      <alignment horizontal="center" vertical="center"/>
    </xf>
    <xf numFmtId="0" fontId="14" fillId="30" borderId="5" xfId="1" applyFont="1" applyFill="1" applyBorder="1" applyAlignment="1">
      <alignment horizontal="center" vertical="center"/>
    </xf>
    <xf numFmtId="0" fontId="9" fillId="0" borderId="0" xfId="1" applyAlignment="1">
      <alignment horizontal="center" vertical="center" wrapText="1"/>
    </xf>
    <xf numFmtId="0" fontId="0" fillId="0" borderId="0" xfId="0" applyAlignment="1">
      <alignment horizontal="left" vertical="top" wrapText="1"/>
    </xf>
    <xf numFmtId="0" fontId="17" fillId="0" borderId="26" xfId="0" applyFont="1" applyBorder="1" applyAlignment="1">
      <alignment horizontal="center" vertical="top" wrapText="1"/>
    </xf>
    <xf numFmtId="0" fontId="17" fillId="0" borderId="1" xfId="0" applyFont="1" applyBorder="1" applyAlignment="1">
      <alignment horizontal="center" vertical="top" wrapText="1"/>
    </xf>
    <xf numFmtId="0" fontId="17" fillId="0" borderId="27" xfId="0" applyFont="1" applyBorder="1" applyAlignment="1">
      <alignment horizontal="center" vertical="top" wrapText="1"/>
    </xf>
    <xf numFmtId="0" fontId="17" fillId="0" borderId="28" xfId="0" applyFont="1" applyBorder="1" applyAlignment="1">
      <alignment horizontal="center" vertical="top" wrapText="1"/>
    </xf>
    <xf numFmtId="0" fontId="17" fillId="0" borderId="29" xfId="0" applyFont="1" applyBorder="1" applyAlignment="1">
      <alignment horizontal="center" vertical="top" wrapText="1"/>
    </xf>
    <xf numFmtId="0" fontId="17" fillId="0" borderId="30" xfId="0" applyFont="1" applyBorder="1" applyAlignment="1">
      <alignment horizontal="center" vertical="top" wrapText="1"/>
    </xf>
    <xf numFmtId="0" fontId="18" fillId="0" borderId="20" xfId="0" applyFont="1" applyBorder="1" applyAlignment="1">
      <alignment horizontal="center" vertical="top" wrapText="1"/>
    </xf>
    <xf numFmtId="0" fontId="18" fillId="0" borderId="21" xfId="0" applyFont="1" applyBorder="1" applyAlignment="1">
      <alignment horizontal="center" vertical="top" wrapText="1"/>
    </xf>
    <xf numFmtId="0" fontId="18" fillId="0" borderId="22" xfId="0" applyFont="1" applyBorder="1" applyAlignment="1">
      <alignment horizontal="center" vertical="top" wrapText="1"/>
    </xf>
    <xf numFmtId="0" fontId="1" fillId="0" borderId="4" xfId="0" applyFont="1" applyBorder="1" applyAlignment="1">
      <alignment horizontal="center" vertical="center" wrapText="1"/>
    </xf>
    <xf numFmtId="0" fontId="1" fillId="0" borderId="5" xfId="0" applyFont="1" applyBorder="1" applyAlignment="1">
      <alignment horizontal="center" vertical="center" wrapText="1"/>
    </xf>
    <xf numFmtId="0" fontId="1" fillId="0" borderId="4" xfId="0" applyFont="1" applyBorder="1" applyAlignment="1">
      <alignment horizontal="left" vertical="center"/>
    </xf>
    <xf numFmtId="0" fontId="1" fillId="0" borderId="1" xfId="0" applyFont="1" applyBorder="1" applyAlignment="1">
      <alignment horizontal="left" vertical="center"/>
    </xf>
    <xf numFmtId="0" fontId="1" fillId="0" borderId="5" xfId="0" applyFont="1" applyBorder="1" applyAlignment="1">
      <alignment horizontal="left" vertical="center"/>
    </xf>
    <xf numFmtId="0" fontId="0" fillId="0" borderId="4" xfId="0" applyBorder="1" applyAlignment="1">
      <alignment horizontal="left" vertical="center" wrapText="1"/>
    </xf>
    <xf numFmtId="0" fontId="0" fillId="0" borderId="1" xfId="0" applyBorder="1" applyAlignment="1">
      <alignment horizontal="left" vertical="center" wrapText="1"/>
    </xf>
    <xf numFmtId="0" fontId="0" fillId="0" borderId="5" xfId="0" applyBorder="1" applyAlignment="1">
      <alignment horizontal="left" vertical="center" wrapText="1"/>
    </xf>
    <xf numFmtId="0" fontId="4" fillId="0" borderId="4" xfId="0" applyFont="1" applyBorder="1" applyAlignment="1">
      <alignment horizontal="center" vertical="center" wrapText="1"/>
    </xf>
    <xf numFmtId="0" fontId="4" fillId="0" borderId="1" xfId="0" applyFont="1" applyBorder="1" applyAlignment="1">
      <alignment horizontal="center" vertical="center" wrapText="1"/>
    </xf>
    <xf numFmtId="0" fontId="4" fillId="0" borderId="5" xfId="0" applyFont="1" applyBorder="1" applyAlignment="1">
      <alignment horizontal="center" vertical="center" wrapText="1"/>
    </xf>
    <xf numFmtId="0" fontId="0" fillId="0" borderId="6" xfId="0" applyBorder="1" applyAlignment="1">
      <alignment horizontal="left" vertical="center" wrapText="1"/>
    </xf>
    <xf numFmtId="0" fontId="0" fillId="0" borderId="6" xfId="0" applyBorder="1" applyAlignment="1">
      <alignment horizontal="center" vertical="center" wrapText="1"/>
    </xf>
    <xf numFmtId="0" fontId="1" fillId="0" borderId="6" xfId="0" applyFont="1" applyBorder="1" applyAlignment="1">
      <alignment horizontal="left" vertical="center"/>
    </xf>
    <xf numFmtId="0" fontId="1" fillId="0" borderId="6" xfId="0" applyFont="1" applyBorder="1" applyAlignment="1">
      <alignment horizontal="center" vertical="center"/>
    </xf>
    <xf numFmtId="0" fontId="0" fillId="0" borderId="4" xfId="0" applyBorder="1" applyAlignment="1">
      <alignment horizontal="left" vertical="center"/>
    </xf>
    <xf numFmtId="0" fontId="0" fillId="0" borderId="1" xfId="0" applyBorder="1" applyAlignment="1">
      <alignment horizontal="left" vertical="center"/>
    </xf>
    <xf numFmtId="0" fontId="0" fillId="0" borderId="5" xfId="0" applyBorder="1" applyAlignment="1">
      <alignment horizontal="left" vertical="center"/>
    </xf>
    <xf numFmtId="0" fontId="4" fillId="0" borderId="6" xfId="0" applyFont="1" applyBorder="1" applyAlignment="1">
      <alignment horizontal="center" vertical="center" wrapText="1"/>
    </xf>
    <xf numFmtId="0" fontId="0" fillId="14" borderId="4" xfId="0" applyFill="1" applyBorder="1" applyAlignment="1">
      <alignment horizontal="left" vertical="center" wrapText="1"/>
    </xf>
    <xf numFmtId="0" fontId="0" fillId="14" borderId="5" xfId="0" applyFill="1" applyBorder="1" applyAlignment="1">
      <alignment horizontal="left" vertical="center" wrapText="1"/>
    </xf>
    <xf numFmtId="0" fontId="0" fillId="0" borderId="4" xfId="0" applyBorder="1" applyAlignment="1">
      <alignment horizontal="center" vertical="center"/>
    </xf>
    <xf numFmtId="0" fontId="0" fillId="0" borderId="5" xfId="0" applyBorder="1" applyAlignment="1">
      <alignment horizontal="center" vertical="center"/>
    </xf>
    <xf numFmtId="0" fontId="5" fillId="0" borderId="6" xfId="0" applyFont="1" applyBorder="1" applyAlignment="1">
      <alignment horizontal="center" vertical="center" wrapText="1"/>
    </xf>
    <xf numFmtId="0" fontId="0" fillId="21" borderId="4" xfId="0" applyFill="1" applyBorder="1" applyAlignment="1">
      <alignment horizontal="left" vertical="center" wrapText="1"/>
    </xf>
    <xf numFmtId="0" fontId="0" fillId="21" borderId="5" xfId="0" applyFill="1" applyBorder="1" applyAlignment="1">
      <alignment horizontal="left" vertical="center" wrapText="1"/>
    </xf>
    <xf numFmtId="0" fontId="0" fillId="12" borderId="0" xfId="0" applyFill="1" applyAlignment="1">
      <alignment horizontal="left" vertical="center" wrapText="1"/>
    </xf>
    <xf numFmtId="0" fontId="0" fillId="0" borderId="7" xfId="0" applyBorder="1" applyAlignment="1">
      <alignment horizontal="center" vertical="center" wrapText="1"/>
    </xf>
    <xf numFmtId="0" fontId="0" fillId="0" borderId="15" xfId="0" applyBorder="1" applyAlignment="1">
      <alignment horizontal="center" vertical="center" wrapText="1"/>
    </xf>
    <xf numFmtId="0" fontId="0" fillId="0" borderId="8" xfId="0" applyBorder="1" applyAlignment="1">
      <alignment horizontal="center" vertical="center" wrapText="1"/>
    </xf>
    <xf numFmtId="0" fontId="5" fillId="0" borderId="6" xfId="0" applyFont="1" applyBorder="1" applyAlignment="1">
      <alignment horizontal="center" vertical="center"/>
    </xf>
    <xf numFmtId="0" fontId="0" fillId="26" borderId="6" xfId="0" applyFill="1" applyBorder="1" applyAlignment="1">
      <alignment horizontal="left" vertical="center" wrapText="1"/>
    </xf>
    <xf numFmtId="0" fontId="0" fillId="0" borderId="2" xfId="0" applyBorder="1" applyAlignment="1">
      <alignment horizontal="center"/>
    </xf>
    <xf numFmtId="0" fontId="0" fillId="12" borderId="0" xfId="0" applyFill="1" applyAlignment="1">
      <alignment horizontal="center" vertical="center" wrapText="1"/>
    </xf>
    <xf numFmtId="0" fontId="0" fillId="3" borderId="4" xfId="0" applyFill="1" applyBorder="1" applyAlignment="1">
      <alignment horizontal="center"/>
    </xf>
    <xf numFmtId="0" fontId="0" fillId="3" borderId="1" xfId="0" applyFill="1" applyBorder="1" applyAlignment="1">
      <alignment horizontal="center"/>
    </xf>
    <xf numFmtId="0" fontId="0" fillId="3" borderId="5" xfId="0" applyFill="1" applyBorder="1" applyAlignment="1">
      <alignment horizontal="center"/>
    </xf>
    <xf numFmtId="0" fontId="0" fillId="4" borderId="4" xfId="0" applyFill="1" applyBorder="1" applyAlignment="1">
      <alignment horizontal="center"/>
    </xf>
    <xf numFmtId="0" fontId="0" fillId="4" borderId="5" xfId="0" applyFill="1" applyBorder="1" applyAlignment="1">
      <alignment horizontal="center"/>
    </xf>
    <xf numFmtId="0" fontId="1" fillId="0" borderId="0" xfId="0" applyFont="1" applyAlignment="1">
      <alignment horizontal="left"/>
    </xf>
    <xf numFmtId="0" fontId="0" fillId="5" borderId="6" xfId="0" applyFill="1" applyBorder="1" applyAlignment="1">
      <alignment horizontal="center"/>
    </xf>
    <xf numFmtId="0" fontId="0" fillId="0" borderId="3" xfId="0" applyBorder="1" applyAlignment="1">
      <alignment horizontal="left" vertical="top" wrapText="1"/>
    </xf>
    <xf numFmtId="0" fontId="0" fillId="4" borderId="2" xfId="0" applyFill="1" applyBorder="1" applyAlignment="1">
      <alignment horizontal="center" vertical="center"/>
    </xf>
    <xf numFmtId="0" fontId="0" fillId="3" borderId="2" xfId="0" applyFill="1" applyBorder="1" applyAlignment="1">
      <alignment horizontal="center" vertical="center"/>
    </xf>
    <xf numFmtId="0" fontId="0" fillId="5" borderId="2" xfId="0" applyFill="1" applyBorder="1" applyAlignment="1">
      <alignment horizontal="center" vertical="center"/>
    </xf>
    <xf numFmtId="0" fontId="18" fillId="0" borderId="24" xfId="0" applyFont="1" applyFill="1" applyBorder="1" applyAlignment="1">
      <alignment horizontal="left" vertical="top" wrapText="1"/>
    </xf>
    <xf numFmtId="0" fontId="18" fillId="0" borderId="23" xfId="0" applyFont="1" applyFill="1" applyBorder="1" applyAlignment="1">
      <alignment horizontal="left" vertical="top" wrapText="1"/>
    </xf>
    <xf numFmtId="0" fontId="18" fillId="0" borderId="23" xfId="0" applyFont="1" applyFill="1" applyBorder="1" applyAlignment="1">
      <alignment horizontal="center" vertical="top" wrapText="1"/>
    </xf>
    <xf numFmtId="0" fontId="18" fillId="0" borderId="24" xfId="0" applyFont="1" applyFill="1" applyBorder="1" applyAlignment="1">
      <alignment horizontal="center" vertical="top" wrapText="1"/>
    </xf>
    <xf numFmtId="0" fontId="18" fillId="0" borderId="25" xfId="0" applyFont="1" applyFill="1" applyBorder="1" applyAlignment="1">
      <alignment horizontal="center" vertical="top" wrapText="1"/>
    </xf>
    <xf numFmtId="0" fontId="18" fillId="0" borderId="31" xfId="0" applyFont="1" applyFill="1" applyBorder="1" applyAlignment="1">
      <alignment horizontal="center" vertical="top" wrapText="1"/>
    </xf>
    <xf numFmtId="0" fontId="0" fillId="0" borderId="0" xfId="0" applyFill="1" applyAlignment="1">
      <alignment horizontal="left" vertical="top" wrapText="1"/>
    </xf>
    <xf numFmtId="0" fontId="18" fillId="0" borderId="34" xfId="0" applyFont="1" applyBorder="1" applyAlignment="1">
      <alignment horizontal="center" vertical="top" wrapText="1"/>
    </xf>
    <xf numFmtId="0" fontId="18" fillId="0" borderId="35" xfId="0" applyFont="1" applyBorder="1" applyAlignment="1">
      <alignment horizontal="center" vertical="top" wrapText="1"/>
    </xf>
    <xf numFmtId="0" fontId="18" fillId="0" borderId="36" xfId="0" applyFont="1" applyBorder="1" applyAlignment="1">
      <alignment horizontal="center" vertical="top" wrapText="1"/>
    </xf>
    <xf numFmtId="0" fontId="9" fillId="0" borderId="0" xfId="1" applyAlignment="1">
      <alignment vertical="center" wrapText="1"/>
    </xf>
    <xf numFmtId="0" fontId="17" fillId="0" borderId="0" xfId="0" applyFont="1" applyAlignment="1">
      <alignment horizontal="center" vertical="center" wrapText="1"/>
    </xf>
  </cellXfs>
  <cellStyles count="2">
    <cellStyle name="Lien hypertexte" xfId="1" builtinId="8"/>
    <cellStyle name="Normal" xfId="0" builtinId="0"/>
  </cellStyles>
  <dxfs count="175">
    <dxf>
      <fill>
        <patternFill>
          <bgColor rgb="FFFF7C80"/>
        </patternFill>
      </fill>
    </dxf>
    <dxf>
      <font>
        <color theme="1"/>
      </font>
      <fill>
        <patternFill>
          <bgColor theme="9" tint="0.59996337778862885"/>
        </patternFill>
      </fill>
    </dxf>
    <dxf>
      <font>
        <color theme="1"/>
      </font>
      <fill>
        <patternFill>
          <bgColor rgb="FFFFC7CE"/>
        </patternFill>
      </fill>
    </dxf>
    <dxf>
      <fill>
        <patternFill>
          <bgColor theme="7" tint="0.59996337778862885"/>
        </patternFill>
      </fill>
    </dxf>
    <dxf>
      <font>
        <color theme="1"/>
      </font>
      <fill>
        <patternFill>
          <bgColor theme="9" tint="0.59996337778862885"/>
        </patternFill>
      </fill>
    </dxf>
    <dxf>
      <font>
        <color theme="1"/>
      </font>
      <fill>
        <patternFill>
          <bgColor rgb="FFFFC7CE"/>
        </patternFill>
      </fill>
    </dxf>
    <dxf>
      <fill>
        <patternFill>
          <bgColor theme="7" tint="0.59996337778862885"/>
        </patternFill>
      </fill>
    </dxf>
    <dxf>
      <fill>
        <patternFill>
          <bgColor rgb="FF92D050"/>
        </patternFill>
      </fill>
    </dxf>
    <dxf>
      <fill>
        <patternFill>
          <bgColor rgb="FF00B050"/>
        </patternFill>
      </fill>
    </dxf>
    <dxf>
      <fill>
        <patternFill>
          <bgColor theme="5" tint="0.59996337778862885"/>
        </patternFill>
      </fill>
    </dxf>
    <dxf>
      <fill>
        <patternFill>
          <bgColor theme="9" tint="0.59996337778862885"/>
        </patternFill>
      </fill>
    </dxf>
    <dxf>
      <fill>
        <patternFill>
          <bgColor rgb="FFF9BBB1"/>
        </patternFill>
      </fill>
    </dxf>
    <dxf>
      <font>
        <color theme="1"/>
      </font>
      <fill>
        <patternFill>
          <bgColor theme="9" tint="0.59996337778862885"/>
        </patternFill>
      </fill>
    </dxf>
    <dxf>
      <font>
        <color theme="1"/>
      </font>
      <fill>
        <patternFill>
          <bgColor rgb="FFFFC7CE"/>
        </patternFill>
      </fill>
    </dxf>
    <dxf>
      <fill>
        <patternFill>
          <bgColor theme="7" tint="0.59996337778862885"/>
        </patternFill>
      </fill>
    </dxf>
    <dxf>
      <fill>
        <patternFill>
          <bgColor theme="6" tint="0.79998168889431442"/>
        </patternFill>
      </fill>
    </dxf>
    <dxf>
      <fill>
        <patternFill>
          <bgColor theme="9" tint="0.59996337778862885"/>
        </patternFill>
      </fill>
    </dxf>
    <dxf>
      <fill>
        <patternFill>
          <bgColor rgb="FFFB8D81"/>
        </patternFill>
      </fill>
    </dxf>
    <dxf>
      <fill>
        <patternFill>
          <bgColor theme="9" tint="0.39994506668294322"/>
        </patternFill>
      </fill>
    </dxf>
    <dxf>
      <fill>
        <patternFill>
          <bgColor theme="7" tint="0.79998168889431442"/>
        </patternFill>
      </fill>
    </dxf>
    <dxf>
      <fill>
        <patternFill>
          <bgColor theme="2"/>
        </patternFill>
      </fill>
    </dxf>
    <dxf>
      <font>
        <color rgb="FF9C0006"/>
      </font>
      <fill>
        <patternFill>
          <bgColor rgb="FFFFC7CE"/>
        </patternFill>
      </fill>
    </dxf>
    <dxf>
      <font>
        <color theme="1"/>
      </font>
      <fill>
        <patternFill>
          <bgColor theme="9" tint="0.59996337778862885"/>
        </patternFill>
      </fill>
    </dxf>
    <dxf>
      <font>
        <color theme="1"/>
      </font>
      <fill>
        <patternFill>
          <bgColor rgb="FFFFC7CE"/>
        </patternFill>
      </fill>
    </dxf>
    <dxf>
      <fill>
        <patternFill>
          <bgColor theme="7" tint="0.59996337778862885"/>
        </patternFill>
      </fill>
    </dxf>
    <dxf>
      <font>
        <color theme="1"/>
      </font>
      <fill>
        <patternFill>
          <bgColor theme="9" tint="0.59996337778862885"/>
        </patternFill>
      </fill>
    </dxf>
    <dxf>
      <font>
        <color theme="1"/>
      </font>
      <fill>
        <patternFill>
          <bgColor rgb="FFFFC7CE"/>
        </patternFill>
      </fill>
    </dxf>
    <dxf>
      <fill>
        <patternFill>
          <bgColor theme="7" tint="0.59996337778862885"/>
        </patternFill>
      </fill>
    </dxf>
    <dxf>
      <fill>
        <patternFill>
          <bgColor theme="9" tint="0.59996337778862885"/>
        </patternFill>
      </fill>
    </dxf>
    <dxf>
      <fill>
        <patternFill>
          <bgColor theme="9" tint="0.59996337778862885"/>
        </patternFill>
      </fill>
    </dxf>
    <dxf>
      <fill>
        <patternFill>
          <bgColor rgb="FFF9BBB1"/>
        </patternFill>
      </fill>
    </dxf>
    <dxf>
      <font>
        <color theme="1"/>
      </font>
      <fill>
        <patternFill>
          <bgColor theme="9" tint="0.59996337778862885"/>
        </patternFill>
      </fill>
    </dxf>
    <dxf>
      <font>
        <color theme="1"/>
      </font>
      <fill>
        <patternFill>
          <bgColor rgb="FFFFC7CE"/>
        </patternFill>
      </fill>
    </dxf>
    <dxf>
      <fill>
        <patternFill>
          <bgColor theme="7" tint="0.59996337778862885"/>
        </patternFill>
      </fill>
    </dxf>
    <dxf>
      <font>
        <color theme="1"/>
      </font>
      <fill>
        <patternFill>
          <bgColor theme="9" tint="0.59996337778862885"/>
        </patternFill>
      </fill>
    </dxf>
    <dxf>
      <font>
        <color theme="1"/>
      </font>
      <fill>
        <patternFill>
          <bgColor rgb="FFFFC7CE"/>
        </patternFill>
      </fill>
    </dxf>
    <dxf>
      <fill>
        <patternFill>
          <bgColor theme="7" tint="0.59996337778862885"/>
        </patternFill>
      </fill>
    </dxf>
    <dxf>
      <fill>
        <gradientFill degree="90">
          <stop position="0">
            <color rgb="FFD7E4A0"/>
          </stop>
          <stop position="1">
            <color auto="1"/>
          </stop>
        </gradientFill>
      </fill>
    </dxf>
    <dxf>
      <fill>
        <gradientFill degree="90">
          <stop position="0">
            <color rgb="FFFFEEA2"/>
          </stop>
          <stop position="1">
            <color rgb="FFFFEEA2"/>
          </stop>
        </gradientFill>
      </fill>
    </dxf>
    <dxf>
      <fill>
        <gradientFill degree="90">
          <stop position="0">
            <color rgb="FFF8BDB5"/>
          </stop>
          <stop position="1">
            <color auto="1"/>
          </stop>
        </gradientFill>
      </fill>
    </dxf>
    <dxf>
      <fill>
        <patternFill>
          <bgColor theme="0" tint="-0.14996795556505021"/>
        </patternFill>
      </fill>
    </dxf>
    <dxf>
      <fill>
        <gradientFill degree="90">
          <stop position="0">
            <color rgb="FFF8BDB5"/>
          </stop>
          <stop position="1">
            <color rgb="FFF8BDB5"/>
          </stop>
        </gradientFill>
      </fill>
    </dxf>
    <dxf>
      <fill>
        <gradientFill degree="90">
          <stop position="0">
            <color rgb="FFD7E4A0"/>
          </stop>
          <stop position="1">
            <color auto="1"/>
          </stop>
        </gradientFill>
      </fill>
    </dxf>
    <dxf>
      <fill>
        <gradientFill degree="90">
          <stop position="0">
            <color rgb="FFD7E4A0"/>
          </stop>
          <stop position="1">
            <color auto="1"/>
          </stop>
        </gradientFill>
      </fill>
    </dxf>
    <dxf>
      <fill>
        <gradientFill degree="90">
          <stop position="0">
            <color rgb="FFD7E4A0"/>
          </stop>
          <stop position="1">
            <color rgb="FFD7E4A0"/>
          </stop>
        </gradientFill>
      </fill>
    </dxf>
    <dxf>
      <fill>
        <gradientFill degree="90">
          <stop position="0">
            <color rgb="FFFFEEA2"/>
          </stop>
          <stop position="1">
            <color rgb="FFFFEEA2"/>
          </stop>
        </gradientFill>
      </fill>
    </dxf>
    <dxf>
      <fill>
        <gradientFill degree="90">
          <stop position="0">
            <color rgb="FFF8BDB5"/>
          </stop>
          <stop position="1">
            <color rgb="FFF8BDB5"/>
          </stop>
        </gradientFill>
      </fill>
    </dxf>
    <dxf>
      <fill>
        <gradientFill>
          <stop position="0">
            <color rgb="FFD7E4A0"/>
          </stop>
          <stop position="1">
            <color rgb="FFF8BDB5"/>
          </stop>
        </gradientFill>
      </fill>
    </dxf>
    <dxf>
      <fill>
        <gradientFill>
          <stop position="0">
            <color rgb="FFD7E4A0"/>
          </stop>
          <stop position="1">
            <color rgb="FFFFEEA2"/>
          </stop>
        </gradientFill>
      </fill>
    </dxf>
    <dxf>
      <fill>
        <gradientFill>
          <stop position="0">
            <color rgb="FFD7E4A0"/>
          </stop>
          <stop position="1">
            <color rgb="FFF8BDB5"/>
          </stop>
        </gradientFill>
      </fill>
    </dxf>
    <dxf>
      <fill>
        <patternFill>
          <bgColor theme="0" tint="-0.14996795556505021"/>
        </patternFill>
      </fill>
    </dxf>
    <dxf>
      <fill>
        <gradientFill degree="90">
          <stop position="0">
            <color rgb="FFD7E4A0"/>
          </stop>
          <stop position="1">
            <color auto="1"/>
          </stop>
        </gradientFill>
      </fill>
    </dxf>
    <dxf>
      <fill>
        <gradientFill degree="90">
          <stop position="0">
            <color rgb="FFFFEEA2"/>
          </stop>
          <stop position="1">
            <color rgb="FFFFEEA2"/>
          </stop>
        </gradientFill>
      </fill>
    </dxf>
    <dxf>
      <fill>
        <gradientFill degree="90">
          <stop position="0">
            <color rgb="FFF8BDB5"/>
          </stop>
          <stop position="1">
            <color auto="1"/>
          </stop>
        </gradientFill>
      </fill>
    </dxf>
    <dxf>
      <fill>
        <gradientFill degree="90">
          <stop position="0">
            <color rgb="FFF8BDB5"/>
          </stop>
          <stop position="1">
            <color rgb="FFF8BDB5"/>
          </stop>
        </gradientFill>
      </fill>
    </dxf>
    <dxf>
      <fill>
        <gradientFill degree="90">
          <stop position="0">
            <color rgb="FFD7E4A0"/>
          </stop>
          <stop position="1">
            <color auto="1"/>
          </stop>
        </gradientFill>
      </fill>
    </dxf>
    <dxf>
      <fill>
        <gradientFill degree="90">
          <stop position="0">
            <color rgb="FFD7E4A0"/>
          </stop>
          <stop position="1">
            <color auto="1"/>
          </stop>
        </gradientFill>
      </fill>
    </dxf>
    <dxf>
      <fill>
        <patternFill>
          <bgColor theme="0" tint="-0.14996795556505021"/>
        </patternFill>
      </fill>
    </dxf>
    <dxf>
      <fill>
        <gradientFill degree="90">
          <stop position="0">
            <color rgb="FFF8BDB5"/>
          </stop>
          <stop position="1">
            <color rgb="FFF8BDB5"/>
          </stop>
        </gradientFill>
      </fill>
    </dxf>
    <dxf>
      <fill>
        <gradientFill degree="90">
          <stop position="0">
            <color rgb="FFD7E4A0"/>
          </stop>
          <stop position="1">
            <color auto="1"/>
          </stop>
        </gradientFill>
      </fill>
    </dxf>
    <dxf>
      <fill>
        <gradientFill degree="90">
          <stop position="0">
            <color rgb="FFD7E4A0"/>
          </stop>
          <stop position="1">
            <color auto="1"/>
          </stop>
        </gradientFill>
      </fill>
    </dxf>
    <dxf>
      <fill>
        <patternFill>
          <bgColor theme="0" tint="-0.14996795556505021"/>
        </patternFill>
      </fill>
    </dxf>
    <dxf>
      <fill>
        <gradientFill degree="90">
          <stop position="0">
            <color rgb="FFD7E4A0"/>
          </stop>
          <stop position="1">
            <color auto="1"/>
          </stop>
        </gradientFill>
      </fill>
    </dxf>
    <dxf>
      <fill>
        <gradientFill degree="90">
          <stop position="0">
            <color rgb="FFFFEEA2"/>
          </stop>
          <stop position="1">
            <color rgb="FFFFEEA2"/>
          </stop>
        </gradientFill>
      </fill>
    </dxf>
    <dxf>
      <fill>
        <gradientFill degree="90">
          <stop position="0">
            <color rgb="FFF8BDB5"/>
          </stop>
          <stop position="1">
            <color auto="1"/>
          </stop>
        </gradientFill>
      </fill>
    </dxf>
    <dxf>
      <font>
        <color theme="1"/>
      </font>
      <fill>
        <patternFill>
          <bgColor theme="9" tint="0.59996337778862885"/>
        </patternFill>
      </fill>
    </dxf>
    <dxf>
      <font>
        <color theme="1"/>
      </font>
      <fill>
        <patternFill>
          <bgColor rgb="FFF8705E"/>
        </patternFill>
      </fill>
    </dxf>
    <dxf>
      <fill>
        <patternFill>
          <bgColor theme="7" tint="0.59996337778862885"/>
        </patternFill>
      </fill>
    </dxf>
    <dxf>
      <fill>
        <patternFill>
          <bgColor rgb="FF1DC131"/>
        </patternFill>
      </fill>
    </dxf>
    <dxf>
      <fill>
        <patternFill>
          <bgColor rgb="FF92D050"/>
        </patternFill>
      </fill>
    </dxf>
    <dxf>
      <fill>
        <patternFill>
          <bgColor theme="6" tint="0.59996337778862885"/>
        </patternFill>
      </fill>
    </dxf>
    <dxf>
      <fill>
        <patternFill>
          <bgColor rgb="FFFFC000"/>
        </patternFill>
      </fill>
    </dxf>
    <dxf>
      <fill>
        <patternFill>
          <bgColor rgb="FFF3A25F"/>
        </patternFill>
      </fill>
    </dxf>
    <dxf>
      <font>
        <color theme="1"/>
      </font>
      <fill>
        <patternFill>
          <bgColor theme="9" tint="0.59996337778862885"/>
        </patternFill>
      </fill>
    </dxf>
    <dxf>
      <font>
        <color theme="1"/>
      </font>
      <fill>
        <patternFill>
          <bgColor rgb="FFF8705E"/>
        </patternFill>
      </fill>
    </dxf>
    <dxf>
      <fill>
        <patternFill>
          <bgColor theme="7" tint="0.59996337778862885"/>
        </patternFill>
      </fill>
    </dxf>
    <dxf>
      <fill>
        <patternFill>
          <bgColor rgb="FF1DC131"/>
        </patternFill>
      </fill>
    </dxf>
    <dxf>
      <fill>
        <patternFill>
          <bgColor rgb="FF92D050"/>
        </patternFill>
      </fill>
    </dxf>
    <dxf>
      <fill>
        <patternFill>
          <bgColor theme="6" tint="0.59996337778862885"/>
        </patternFill>
      </fill>
    </dxf>
    <dxf>
      <fill>
        <patternFill>
          <bgColor rgb="FFFFC000"/>
        </patternFill>
      </fill>
    </dxf>
    <dxf>
      <fill>
        <patternFill>
          <bgColor rgb="FF92D050"/>
        </patternFill>
      </fill>
    </dxf>
    <dxf>
      <fill>
        <patternFill>
          <bgColor rgb="FFF3A25F"/>
        </patternFill>
      </fill>
    </dxf>
    <dxf>
      <font>
        <color theme="1"/>
      </font>
      <fill>
        <patternFill>
          <bgColor theme="9" tint="0.59996337778862885"/>
        </patternFill>
      </fill>
    </dxf>
    <dxf>
      <font>
        <color theme="1"/>
      </font>
      <fill>
        <patternFill>
          <bgColor rgb="FFF8705E"/>
        </patternFill>
      </fill>
    </dxf>
    <dxf>
      <fill>
        <patternFill>
          <bgColor theme="7" tint="0.59996337778862885"/>
        </patternFill>
      </fill>
    </dxf>
    <dxf>
      <fill>
        <patternFill>
          <bgColor rgb="FF1DC131"/>
        </patternFill>
      </fill>
    </dxf>
    <dxf>
      <fill>
        <patternFill>
          <bgColor rgb="FF92D050"/>
        </patternFill>
      </fill>
    </dxf>
    <dxf>
      <fill>
        <patternFill>
          <bgColor theme="6" tint="0.59996337778862885"/>
        </patternFill>
      </fill>
    </dxf>
    <dxf>
      <fill>
        <patternFill>
          <bgColor rgb="FFFFC000"/>
        </patternFill>
      </fill>
    </dxf>
    <dxf>
      <fill>
        <patternFill>
          <bgColor rgb="FFF3A25F"/>
        </patternFill>
      </fill>
    </dxf>
    <dxf>
      <font>
        <color theme="1"/>
      </font>
      <fill>
        <patternFill>
          <bgColor theme="9" tint="0.59996337778862885"/>
        </patternFill>
      </fill>
    </dxf>
    <dxf>
      <font>
        <color theme="1"/>
      </font>
      <fill>
        <patternFill>
          <bgColor rgb="FFF8705E"/>
        </patternFill>
      </fill>
    </dxf>
    <dxf>
      <fill>
        <patternFill>
          <bgColor theme="7" tint="0.59996337778862885"/>
        </patternFill>
      </fill>
    </dxf>
    <dxf>
      <fill>
        <patternFill>
          <bgColor rgb="FF1DC131"/>
        </patternFill>
      </fill>
    </dxf>
    <dxf>
      <fill>
        <patternFill>
          <bgColor rgb="FF92D050"/>
        </patternFill>
      </fill>
    </dxf>
    <dxf>
      <fill>
        <patternFill>
          <bgColor theme="6" tint="0.59996337778862885"/>
        </patternFill>
      </fill>
    </dxf>
    <dxf>
      <fill>
        <patternFill>
          <bgColor rgb="FFFFC000"/>
        </patternFill>
      </fill>
    </dxf>
    <dxf>
      <fill>
        <patternFill>
          <bgColor rgb="FF92D050"/>
        </patternFill>
      </fill>
    </dxf>
    <dxf>
      <fill>
        <patternFill>
          <bgColor rgb="FFF3A25F"/>
        </patternFill>
      </fill>
    </dxf>
    <dxf>
      <font>
        <color theme="1"/>
      </font>
      <fill>
        <patternFill>
          <bgColor theme="9" tint="0.59996337778862885"/>
        </patternFill>
      </fill>
    </dxf>
    <dxf>
      <font>
        <color theme="1"/>
      </font>
      <fill>
        <patternFill>
          <bgColor rgb="FFF8705E"/>
        </patternFill>
      </fill>
    </dxf>
    <dxf>
      <fill>
        <patternFill>
          <bgColor theme="7" tint="0.59996337778862885"/>
        </patternFill>
      </fill>
    </dxf>
    <dxf>
      <fill>
        <patternFill>
          <bgColor rgb="FF1DC131"/>
        </patternFill>
      </fill>
    </dxf>
    <dxf>
      <fill>
        <patternFill>
          <bgColor rgb="FF92D050"/>
        </patternFill>
      </fill>
    </dxf>
    <dxf>
      <fill>
        <patternFill>
          <bgColor theme="6" tint="0.59996337778862885"/>
        </patternFill>
      </fill>
    </dxf>
    <dxf>
      <fill>
        <patternFill>
          <bgColor rgb="FFFFC000"/>
        </patternFill>
      </fill>
    </dxf>
    <dxf>
      <fill>
        <patternFill>
          <bgColor rgb="FF92D050"/>
        </patternFill>
      </fill>
    </dxf>
    <dxf>
      <fill>
        <patternFill>
          <bgColor rgb="FFF3A25F"/>
        </patternFill>
      </fill>
    </dxf>
    <dxf>
      <font>
        <color theme="1"/>
      </font>
      <fill>
        <patternFill>
          <bgColor theme="9" tint="0.59996337778862885"/>
        </patternFill>
      </fill>
    </dxf>
    <dxf>
      <font>
        <color theme="1"/>
      </font>
      <fill>
        <patternFill>
          <bgColor rgb="FFF8705E"/>
        </patternFill>
      </fill>
    </dxf>
    <dxf>
      <fill>
        <patternFill>
          <bgColor theme="7" tint="0.59996337778862885"/>
        </patternFill>
      </fill>
    </dxf>
    <dxf>
      <fill>
        <patternFill>
          <bgColor rgb="FF1DC131"/>
        </patternFill>
      </fill>
    </dxf>
    <dxf>
      <fill>
        <patternFill>
          <bgColor rgb="FF92D050"/>
        </patternFill>
      </fill>
    </dxf>
    <dxf>
      <fill>
        <patternFill>
          <bgColor theme="6" tint="0.59996337778862885"/>
        </patternFill>
      </fill>
    </dxf>
    <dxf>
      <fill>
        <patternFill>
          <bgColor rgb="FFFFC000"/>
        </patternFill>
      </fill>
    </dxf>
    <dxf>
      <fill>
        <patternFill>
          <bgColor rgb="FFF3A25F"/>
        </patternFill>
      </fill>
    </dxf>
    <dxf>
      <fill>
        <patternFill>
          <bgColor rgb="FF92D050"/>
        </patternFill>
      </fill>
    </dxf>
    <dxf>
      <font>
        <color theme="1"/>
      </font>
      <fill>
        <patternFill>
          <bgColor theme="9" tint="0.59996337778862885"/>
        </patternFill>
      </fill>
    </dxf>
    <dxf>
      <font>
        <color theme="1"/>
      </font>
      <fill>
        <patternFill>
          <bgColor rgb="FFF8705E"/>
        </patternFill>
      </fill>
    </dxf>
    <dxf>
      <fill>
        <patternFill>
          <bgColor theme="7" tint="0.59996337778862885"/>
        </patternFill>
      </fill>
    </dxf>
    <dxf>
      <fill>
        <patternFill>
          <bgColor rgb="FF1DC131"/>
        </patternFill>
      </fill>
    </dxf>
    <dxf>
      <fill>
        <patternFill>
          <bgColor rgb="FF92D050"/>
        </patternFill>
      </fill>
    </dxf>
    <dxf>
      <fill>
        <patternFill>
          <bgColor theme="6" tint="0.59996337778862885"/>
        </patternFill>
      </fill>
    </dxf>
    <dxf>
      <fill>
        <patternFill>
          <bgColor rgb="FFFFC000"/>
        </patternFill>
      </fill>
    </dxf>
    <dxf>
      <fill>
        <patternFill>
          <bgColor rgb="FF92D050"/>
        </patternFill>
      </fill>
    </dxf>
    <dxf>
      <fill>
        <patternFill>
          <bgColor rgb="FFF3A25F"/>
        </patternFill>
      </fill>
    </dxf>
    <dxf>
      <font>
        <color theme="1"/>
      </font>
      <fill>
        <patternFill>
          <bgColor theme="9" tint="0.59996337778862885"/>
        </patternFill>
      </fill>
    </dxf>
    <dxf>
      <font>
        <color theme="1"/>
      </font>
      <fill>
        <patternFill>
          <bgColor rgb="FFF8705E"/>
        </patternFill>
      </fill>
    </dxf>
    <dxf>
      <fill>
        <patternFill>
          <bgColor theme="7" tint="0.59996337778862885"/>
        </patternFill>
      </fill>
    </dxf>
    <dxf>
      <fill>
        <patternFill>
          <bgColor rgb="FF1DC131"/>
        </patternFill>
      </fill>
    </dxf>
    <dxf>
      <fill>
        <patternFill>
          <bgColor rgb="FF92D050"/>
        </patternFill>
      </fill>
    </dxf>
    <dxf>
      <fill>
        <patternFill>
          <bgColor theme="6" tint="0.59996337778862885"/>
        </patternFill>
      </fill>
    </dxf>
    <dxf>
      <fill>
        <patternFill>
          <bgColor rgb="FFFFC000"/>
        </patternFill>
      </fill>
    </dxf>
    <dxf>
      <fill>
        <patternFill>
          <bgColor rgb="FF92D050"/>
        </patternFill>
      </fill>
    </dxf>
    <dxf>
      <fill>
        <patternFill>
          <bgColor rgb="FFF3A25F"/>
        </patternFill>
      </fill>
    </dxf>
    <dxf>
      <font>
        <color theme="1"/>
      </font>
      <fill>
        <patternFill>
          <bgColor theme="9" tint="0.59996337778862885"/>
        </patternFill>
      </fill>
    </dxf>
    <dxf>
      <font>
        <color theme="1"/>
      </font>
      <fill>
        <patternFill>
          <bgColor rgb="FFF8705E"/>
        </patternFill>
      </fill>
    </dxf>
    <dxf>
      <fill>
        <patternFill>
          <bgColor theme="7" tint="0.59996337778862885"/>
        </patternFill>
      </fill>
    </dxf>
    <dxf>
      <fill>
        <patternFill>
          <bgColor rgb="FF1DC131"/>
        </patternFill>
      </fill>
    </dxf>
    <dxf>
      <fill>
        <patternFill>
          <bgColor rgb="FF92D050"/>
        </patternFill>
      </fill>
    </dxf>
    <dxf>
      <fill>
        <patternFill>
          <bgColor theme="6" tint="0.59996337778862885"/>
        </patternFill>
      </fill>
    </dxf>
    <dxf>
      <fill>
        <patternFill>
          <bgColor rgb="FFFFC000"/>
        </patternFill>
      </fill>
    </dxf>
    <dxf>
      <fill>
        <patternFill>
          <bgColor rgb="FF92D050"/>
        </patternFill>
      </fill>
    </dxf>
    <dxf>
      <fill>
        <patternFill>
          <bgColor rgb="FFF3A25F"/>
        </patternFill>
      </fill>
    </dxf>
    <dxf>
      <font>
        <color theme="1"/>
      </font>
      <fill>
        <patternFill>
          <bgColor theme="9" tint="0.59996337778862885"/>
        </patternFill>
      </fill>
    </dxf>
    <dxf>
      <font>
        <color theme="1"/>
      </font>
      <fill>
        <patternFill>
          <bgColor rgb="FFF8705E"/>
        </patternFill>
      </fill>
    </dxf>
    <dxf>
      <fill>
        <patternFill>
          <bgColor theme="7" tint="0.59996337778862885"/>
        </patternFill>
      </fill>
    </dxf>
    <dxf>
      <fill>
        <patternFill>
          <bgColor rgb="FF1DC131"/>
        </patternFill>
      </fill>
    </dxf>
    <dxf>
      <fill>
        <patternFill>
          <bgColor rgb="FF92D050"/>
        </patternFill>
      </fill>
    </dxf>
    <dxf>
      <fill>
        <patternFill>
          <bgColor theme="6" tint="0.59996337778862885"/>
        </patternFill>
      </fill>
    </dxf>
    <dxf>
      <fill>
        <patternFill>
          <bgColor rgb="FFFFC000"/>
        </patternFill>
      </fill>
    </dxf>
    <dxf>
      <fill>
        <patternFill>
          <bgColor rgb="FF92D050"/>
        </patternFill>
      </fill>
    </dxf>
    <dxf>
      <font>
        <color theme="1"/>
      </font>
      <fill>
        <patternFill>
          <bgColor theme="9" tint="0.59996337778862885"/>
        </patternFill>
      </fill>
    </dxf>
    <dxf>
      <font>
        <color theme="1"/>
      </font>
      <fill>
        <patternFill>
          <bgColor rgb="FFF8705E"/>
        </patternFill>
      </fill>
    </dxf>
    <dxf>
      <fill>
        <patternFill>
          <bgColor theme="7" tint="0.59996337778862885"/>
        </patternFill>
      </fill>
    </dxf>
    <dxf>
      <font>
        <color theme="1"/>
      </font>
      <fill>
        <patternFill>
          <bgColor theme="9" tint="0.59996337778862885"/>
        </patternFill>
      </fill>
    </dxf>
    <dxf>
      <font>
        <color theme="1"/>
      </font>
      <fill>
        <patternFill>
          <bgColor rgb="FFF8705E"/>
        </patternFill>
      </fill>
    </dxf>
    <dxf>
      <fill>
        <patternFill>
          <bgColor theme="7" tint="0.59996337778862885"/>
        </patternFill>
      </fill>
    </dxf>
    <dxf>
      <fill>
        <patternFill>
          <bgColor rgb="FF1DC131"/>
        </patternFill>
      </fill>
    </dxf>
    <dxf>
      <fill>
        <patternFill>
          <bgColor rgb="FF92D050"/>
        </patternFill>
      </fill>
    </dxf>
    <dxf>
      <fill>
        <patternFill>
          <bgColor theme="6" tint="0.59996337778862885"/>
        </patternFill>
      </fill>
    </dxf>
    <dxf>
      <fill>
        <patternFill>
          <bgColor rgb="FFFFC000"/>
        </patternFill>
      </fill>
    </dxf>
    <dxf>
      <fill>
        <patternFill>
          <bgColor rgb="FF92D050"/>
        </patternFill>
      </fill>
    </dxf>
    <dxf>
      <fill>
        <patternFill>
          <bgColor rgb="FFF3A25F"/>
        </patternFill>
      </fill>
    </dxf>
    <dxf>
      <font>
        <color theme="1"/>
      </font>
      <fill>
        <patternFill>
          <bgColor theme="9" tint="0.59996337778862885"/>
        </patternFill>
      </fill>
    </dxf>
    <dxf>
      <font>
        <color theme="1"/>
      </font>
      <fill>
        <patternFill>
          <bgColor rgb="FFF8705E"/>
        </patternFill>
      </fill>
    </dxf>
    <dxf>
      <fill>
        <patternFill>
          <bgColor theme="7" tint="0.59996337778862885"/>
        </patternFill>
      </fill>
    </dxf>
    <dxf>
      <fill>
        <patternFill>
          <bgColor rgb="FF1DC131"/>
        </patternFill>
      </fill>
    </dxf>
    <dxf>
      <fill>
        <patternFill>
          <bgColor rgb="FF92D050"/>
        </patternFill>
      </fill>
    </dxf>
    <dxf>
      <fill>
        <patternFill>
          <bgColor theme="6" tint="0.59996337778862885"/>
        </patternFill>
      </fill>
    </dxf>
    <dxf>
      <fill>
        <patternFill>
          <bgColor rgb="FFFFC000"/>
        </patternFill>
      </fill>
    </dxf>
    <dxf>
      <fill>
        <patternFill>
          <bgColor rgb="FF92D050"/>
        </patternFill>
      </fill>
    </dxf>
    <dxf>
      <font>
        <color theme="1"/>
      </font>
      <fill>
        <patternFill>
          <bgColor theme="9" tint="0.59996337778862885"/>
        </patternFill>
      </fill>
    </dxf>
    <dxf>
      <font>
        <color theme="1"/>
      </font>
      <fill>
        <patternFill>
          <bgColor rgb="FFF8705E"/>
        </patternFill>
      </fill>
    </dxf>
    <dxf>
      <fill>
        <patternFill>
          <bgColor theme="7" tint="0.59996337778862885"/>
        </patternFill>
      </fill>
    </dxf>
  </dxfs>
  <tableStyles count="0" defaultTableStyle="TableStyleMedium2" defaultPivotStyle="PivotStyleLight16"/>
  <colors>
    <mruColors>
      <color rgb="FFF8BDB5"/>
      <color rgb="FFFFEEA2"/>
      <color rgb="FFD7E4A0"/>
      <color rgb="FFFCBF00"/>
      <color rgb="FF1C60A6"/>
      <color rgb="FFA84D98"/>
      <color rgb="FFF07D00"/>
      <color rgb="FFFFD966"/>
      <color rgb="FFF8268A"/>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microsoft.com/office/2017/10/relationships/person" Target="persons/person.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xdr:col>
      <xdr:colOff>17318</xdr:colOff>
      <xdr:row>3</xdr:row>
      <xdr:rowOff>190499</xdr:rowOff>
    </xdr:from>
    <xdr:to>
      <xdr:col>9</xdr:col>
      <xdr:colOff>692727</xdr:colOff>
      <xdr:row>5</xdr:row>
      <xdr:rowOff>1661695</xdr:rowOff>
    </xdr:to>
    <xdr:pic>
      <xdr:nvPicPr>
        <xdr:cNvPr id="4" name="Image 4" descr="Une image contenant texte, capture d’écran, Police, Page web&#10;&#10;Le contenu généré par l’IA peut être incorrect.">
          <a:extLst>
            <a:ext uri="{FF2B5EF4-FFF2-40B4-BE49-F238E27FC236}">
              <a16:creationId xmlns:a16="http://schemas.microsoft.com/office/drawing/2014/main" id="{D999FDD2-C680-4AA9-878D-5739B4E2B05D}"/>
            </a:ext>
            <a:ext uri="{147F2762-F138-4A5C-976F-8EAC2B608ADB}">
              <a16:predDERef xmlns:a16="http://schemas.microsoft.com/office/drawing/2014/main" pred="{54EA7324-1A59-4924-9CCB-8AA82D3C4068}"/>
            </a:ext>
          </a:extLst>
        </xdr:cNvPr>
        <xdr:cNvPicPr>
          <a:picLocks noChangeAspect="1"/>
        </xdr:cNvPicPr>
      </xdr:nvPicPr>
      <xdr:blipFill>
        <a:blip xmlns:r="http://schemas.openxmlformats.org/officeDocument/2006/relationships" r:embed="rId1"/>
        <a:stretch>
          <a:fillRect/>
        </a:stretch>
      </xdr:blipFill>
      <xdr:spPr>
        <a:xfrm>
          <a:off x="779318" y="1091044"/>
          <a:ext cx="11239500" cy="6857151"/>
        </a:xfrm>
        <a:prstGeom prst="rect">
          <a:avLst/>
        </a:prstGeom>
      </xdr:spPr>
    </xdr:pic>
    <xdr:clientData/>
  </xdr:twoCellAnchor>
  <xdr:twoCellAnchor editAs="oneCell">
    <xdr:from>
      <xdr:col>2</xdr:col>
      <xdr:colOff>1</xdr:colOff>
      <xdr:row>40</xdr:row>
      <xdr:rowOff>0</xdr:rowOff>
    </xdr:from>
    <xdr:to>
      <xdr:col>9</xdr:col>
      <xdr:colOff>623455</xdr:colOff>
      <xdr:row>41</xdr:row>
      <xdr:rowOff>3398358</xdr:rowOff>
    </xdr:to>
    <xdr:pic>
      <xdr:nvPicPr>
        <xdr:cNvPr id="9" name="Image 8">
          <a:extLst>
            <a:ext uri="{FF2B5EF4-FFF2-40B4-BE49-F238E27FC236}">
              <a16:creationId xmlns:a16="http://schemas.microsoft.com/office/drawing/2014/main" id="{DD9757DC-19EA-058D-3716-FD56F677FB66}"/>
            </a:ext>
          </a:extLst>
        </xdr:cNvPr>
        <xdr:cNvPicPr>
          <a:picLocks noChangeAspect="1"/>
        </xdr:cNvPicPr>
      </xdr:nvPicPr>
      <xdr:blipFill>
        <a:blip xmlns:r="http://schemas.openxmlformats.org/officeDocument/2006/relationships" r:embed="rId2"/>
        <a:stretch>
          <a:fillRect/>
        </a:stretch>
      </xdr:blipFill>
      <xdr:spPr>
        <a:xfrm>
          <a:off x="1783774" y="27102955"/>
          <a:ext cx="10165772" cy="601340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17</xdr:col>
      <xdr:colOff>9524</xdr:colOff>
      <xdr:row>0</xdr:row>
      <xdr:rowOff>0</xdr:rowOff>
    </xdr:from>
    <xdr:to>
      <xdr:col>19</xdr:col>
      <xdr:colOff>19049</xdr:colOff>
      <xdr:row>8</xdr:row>
      <xdr:rowOff>163721</xdr:rowOff>
    </xdr:to>
    <xdr:pic>
      <xdr:nvPicPr>
        <xdr:cNvPr id="3" name="Image 2">
          <a:extLst>
            <a:ext uri="{FF2B5EF4-FFF2-40B4-BE49-F238E27FC236}">
              <a16:creationId xmlns:a16="http://schemas.microsoft.com/office/drawing/2014/main" id="{5A6C7603-DC89-40DE-9CD0-390D88AECCA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668249" y="0"/>
          <a:ext cx="1533525" cy="18496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persons/person.xml><?xml version="1.0" encoding="utf-8"?>
<personList xmlns="http://schemas.microsoft.com/office/spreadsheetml/2018/threadedcomments" xmlns:x="http://schemas.openxmlformats.org/spreadsheetml/2006/main">
  <person displayName="Maria Siefert" id="{8528907B-D2BC-4166-9DCB-7C69DEBF006F}" userId="S::maria.siefert@i4ce.org::caaba962-edac-4ea7-93eb-00380ec2f28a" providerId="AD"/>
  <person displayName="Lucile ROGISSART" id="{08B1A921-252D-40F2-BD86-8B5C690ABB76}" userId="S::lucile.rogissart@i4ce.org::868eb9c8-66b2-463d-a832-3068162110b8" providerId="AD"/>
  <person displayName="Valentine BARiLLEY" id="{5FF62236-57CE-4464-A97A-49397ACE3142}" userId="S::valentine.barilley@i4ce.org::bc4584b0-130b-4d5c-a957-9d1418d5b75f"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K10" dT="2025-04-30T13:04:44.10" personId="{5FF62236-57CE-4464-A97A-49397ACE3142}" id="{1B14AAC2-EC20-4CE5-A0E7-13722ED887A1}" done="1">
    <text>Cornadis ? Cages de contention (pour manips vétérinaires et écornage) ?</text>
  </threadedComment>
</ThreadedComments>
</file>

<file path=xl/threadedComments/threadedComment2.xml><?xml version="1.0" encoding="utf-8"?>
<ThreadedComments xmlns="http://schemas.microsoft.com/office/spreadsheetml/2018/threadedcomments" xmlns:x="http://schemas.openxmlformats.org/spreadsheetml/2006/main">
  <threadedComment ref="O33" dT="2025-09-04T13:51:04.63" personId="{8528907B-D2BC-4166-9DCB-7C69DEBF006F}" id="{EEB7F57A-9F05-4A62-AF27-64475C0CA1AA}">
    <text>J'ai un peu de mal à le qualifier de rentable et que ca s'affiche en vert alors que potentiellement en terme d’IAA c’est bcp de changement</text>
  </threadedComment>
  <threadedComment ref="Q33" dT="2025-09-04T13:51:04.63" personId="{8528907B-D2BC-4166-9DCB-7C69DEBF006F}" id="{EA481FF4-C946-4E7B-AB78-28567E23E7B7}">
    <text>J'ai un peu de mal à le qualifier de rentable et que ca s'affiche en vert alors que potentiellement en terme d’IAA c’est bcp de changement</text>
  </threadedComment>
</ThreadedComments>
</file>

<file path=xl/threadedComments/threadedComment3.xml><?xml version="1.0" encoding="utf-8"?>
<ThreadedComments xmlns="http://schemas.microsoft.com/office/spreadsheetml/2018/threadedcomments" xmlns:x="http://schemas.openxmlformats.org/spreadsheetml/2006/main">
  <threadedComment ref="B55" dT="2025-08-13T14:24:26.43" personId="{08B1A921-252D-40F2-BD86-8B5C690ABB76}" id="{FBE9C21E-A41D-4B6C-BBB9-1B66B7219559}">
    <text>En relisant cette sous partie, je me dis qu’il faudrait faire apparaitre aussi les étapes post récolte :
- Augmenter l’efficacité énergétique de la production agricole et des étapes post récolte
- Remplacer l’énergie consommée par la production agricole et les étapes post récolte par des énergies renouvelables
---&gt; D’autres leviers sur la production agricole peuvent avoir des conséquences sur la conso énergétique des maillons post récolte</text>
  </threadedComment>
  <threadedComment ref="B62" dT="2025-08-13T14:18:15.16" personId="{08B1A921-252D-40F2-BD86-8B5C690ABB76}" id="{DCE0EDA2-BF3D-4704-97B4-2AAF8404FB20}">
    <text>Bien vu, c’est un oubli, tu peux l’ajouter ! D’ailleurs, questionnement de mon côté, est ce que le terme «agrivoltaïsme» couvre toutes les configurations de panneaux photovoltaïques (sur les toits et les parcelles) ou juste sur les parcelles ? 
Et est ce qu’il ne faudrait pas plus largement parler de solaire, ce qui inclut aussi les panneaux solaires thermiques ?</text>
  </threadedComment>
  <threadedComment ref="B62" dT="2025-08-13T14:31:09.75" personId="{08B1A921-252D-40F2-BD86-8B5C690ABB76}" id="{664CE4C6-D51A-459F-BC87-4AB965C5A8D3}" parentId="{DCE0EDA2-BF3D-4704-97B4-2AAF8404FB20}">
    <text>On ne voit pas non plus parmi ces leviers le besoin d’augmenter les volumes de production agricole dédiées aux matériaux biosourcés --&gt; il faudrait chercher dans SGPE et SNBC 3 s’il y a des objectifs exprimés là-dessus.
A discuter : on a exclu de notre périmètre pour l’instant les secteurs de la production d’énergie et de matériaux issus de biomasse agricole (ils auraient été dans le proche aval). Ça me va de ne pas les intégrer, mais il faudra penser à dire que ces leviers ont des implication au-delà de la chaîne de valeur agri-alim</text>
  </threadedComment>
  <threadedComment ref="C62" dT="2025-08-13T14:18:15.16" personId="{08B1A921-252D-40F2-BD86-8B5C690ABB76}" id="{66AAC99D-8D92-490D-94D2-480BDE9FDE46}">
    <text>Bien vu, c’est un oubli, tu peux l’ajouter ! D’ailleurs, questionnement de mon côté, est ce que le terme «agrivoltaïsme» couvre toutes les configurations de panneaux photovoltaïques (sur les toits et les parcelles) ou juste sur les parcelles ? 
Et est ce qu’il ne faudrait pas plus largement parler de solaire, ce qui inclut aussi les panneaux solaires thermiques ?</text>
  </threadedComment>
  <threadedComment ref="C62" dT="2025-08-13T14:31:09.75" personId="{08B1A921-252D-40F2-BD86-8B5C690ABB76}" id="{714A1230-278D-4F34-8740-DE9A959E9D38}" parentId="{66AAC99D-8D92-490D-94D2-480BDE9FDE46}">
    <text>On ne voit pas non plus parmi ces leviers le besoin d’augmenter les volumes de production agricole dédiées aux matériaux biosourcés --&gt; il faudrait chercher dans SGPE et SNBC 3 s’il y a des objectifs exprimés là-dessus.
A discuter : on a exclu de notre périmètre pour l’instant les secteurs de la production d’énergie et de matériaux issus de biomasse agricole (ils auraient été dans le proche aval). Ça me va de ne pas les intégrer, mais il faudra penser à dire que ces leviers ont des implication au-delà de la chaîne de valeur agri-alim</text>
  </threadedComment>
  <threadedComment ref="C65" dT="2025-08-13T14:40:10.68" personId="{08B1A921-252D-40F2-BD86-8B5C690ABB76}" id="{3CB5215A-740C-428F-89D1-37418FF9AA99}">
    <text>Est ce que tu as une idée de la part des rejets qui sont dus à des critères purement esthétiques, et celle qui s’explique plutôt par des aspects techniques (ça rentre pas dans la machine, trop d’impuretés, etc.) ? 
Si la 2e catégorie n’est pas négligeable, il peut être utile de chercher une formulation plus englobante, ou de scinder en deux leviers (j’imagine que les solutions au 2e problème ont plus d’implications pour les actifs corporels que le premier)</text>
  </threadedComment>
</ThreadedComments>
</file>

<file path=xl/threadedComments/threadedComment4.xml><?xml version="1.0" encoding="utf-8"?>
<ThreadedComments xmlns="http://schemas.microsoft.com/office/spreadsheetml/2018/threadedcomments" xmlns:x="http://schemas.openxmlformats.org/spreadsheetml/2006/main">
  <threadedComment ref="W6" dT="2025-08-21T13:25:00.34" personId="{8528907B-D2BC-4166-9DCB-7C69DEBF006F}" id="{A18E6DDE-E3D4-4ABB-A1E7-B6D623FA6285}">
    <text>Confirmer que le batiment va bien dans l’amont</text>
  </threadedComment>
  <threadedComment ref="K7" dT="2025-08-14T07:08:12.25" personId="{08B1A921-252D-40F2-BD86-8B5C690ABB76}" id="{AD05D50C-6A31-402F-8CD6-602DF035D6F4}">
    <text>Pareil, je ne vois pas trop la réduction de GES</text>
  </threadedComment>
  <threadedComment ref="M7" dT="2025-08-14T07:08:54.10" personId="{08B1A921-252D-40F2-BD86-8B5C690ABB76}" id="{78CDE183-D81B-42B4-85EF-D1C48766DD72}">
    <text>Je laisserais cette case vide, la colonne n’est sans doute pas claire mais il s’agit de fourniture de biomasse aux secteurs hors agri-alim pour les décarboner. Je ne crois pas qu’on valorise beaucoup la biomasse des prairies hors alim anim, mais peut être à vérifier côté métha</text>
  </threadedComment>
  <threadedComment ref="M7" dT="2025-08-19T10:26:27.33" personId="{8528907B-D2BC-4166-9DCB-7C69DEBF006F}" id="{91600AA4-C9DF-4AF7-8EF4-C8D58176A768}" parentId="{78CDE183-D81B-42B4-85EF-D1C48766DD72}">
    <text xml:space="preserve">J’ai lu un peu là-dessus et c’est une pratique qui existe meme si pas immensément répandu / à voir si ce sera amené à se répandre (parce que l’activité énergie sera plus rentable que le fourrage à un certain stade, jsp) &gt; mais ca se trouve c’est anecdotique oui </text>
  </threadedComment>
  <threadedComment ref="X9" dT="2025-08-21T14:42:49.14" personId="{8528907B-D2BC-4166-9DCB-7C69DEBF006F}" id="{C43CD3E9-4EF4-48E5-987A-802AA534B44E}">
    <text>Car globalement adaptable</text>
  </threadedComment>
  <threadedComment ref="W10" dT="2025-08-21T14:26:46.95" personId="{8528907B-D2BC-4166-9DCB-7C69DEBF006F}" id="{87B7F244-7E48-49D5-B10A-8790A7DAFF66}">
    <text>À voir</text>
  </threadedComment>
  <threadedComment ref="X11" dT="2025-08-21T14:43:08.36" personId="{8528907B-D2BC-4166-9DCB-7C69DEBF006F}" id="{8BF6443D-A366-4CEF-B6BB-EFE13A061546}">
    <text xml:space="preserve">Car globalement adaptable
</text>
  </threadedComment>
  <threadedComment ref="Y13" dT="2025-08-21T14:44:24.89" personId="{8528907B-D2BC-4166-9DCB-7C69DEBF006F}" id="{858D8E35-F3A8-44D0-A34E-AD8F3710AAB6}">
    <text xml:space="preserve"> - En pcp pas vraiment d'aval, broyé sur place (confirmer)</text>
  </threadedComment>
  <threadedComment ref="Y14" dT="2025-08-21T14:44:38.61" personId="{8528907B-D2BC-4166-9DCB-7C69DEBF006F}" id="{AE9B7757-9EC6-4A50-8743-527AB698D978}">
    <text>En pcp pas vraiment d'aval, broyé sur place (confirmer)</text>
  </threadedComment>
  <threadedComment ref="S19" dT="2025-08-26T15:09:28.17" personId="{8528907B-D2BC-4166-9DCB-7C69DEBF006F}" id="{1ECDADEC-3BB2-41F6-A476-9B749E59F9C1}">
    <text>Rétrospectivement ça me parait anecdotique</text>
  </threadedComment>
  <threadedComment ref="T20" dT="2025-08-13T15:30:01.03" personId="{08B1A921-252D-40F2-BD86-8B5C690ABB76}" id="{740E43DA-AA27-4CEE-9622-6E27475308C3}">
    <text>Tu avais dit que tu avais une ref pour ça ?</text>
  </threadedComment>
  <threadedComment ref="T20" dT="2025-08-14T09:38:01.22" personId="{8528907B-D2BC-4166-9DCB-7C69DEBF006F}" id="{DA3F7A31-CDD0-4DA6-937A-90775D904948}" parentId="{740E43DA-AA27-4CEE-9622-6E27475308C3}">
    <text>Il y a pas mal de sources «grises» qui convergent vers cette conclusion, et j’ai aussi lu une étude de l’INRA qui remonte à 2013. En gros : que les économies sur le GNR et main d’œuvre de la diminution du labour devraient etre &gt;au cout des herbicides et légère baisse de rendement, mais les conclusions insistent pas mal sur le fait que c’est tributaire de facteurs assez peu généralisables. Par ex, la quantité d’adventices à éliminer va dépendre de la rotation des cultures qui était en place, le cout du GNR, etc</text>
  </threadedComment>
  <threadedComment ref="Y20" dT="2025-08-14T07:34:56.98" personId="{08B1A921-252D-40F2-BD86-8B5C690ABB76}" id="{3178D8CF-6A59-4EAA-B8C4-68B7624AA28B}">
    <text>Éventuellement remplacement des trieurs ? Demander à LCA</text>
  </threadedComment>
  <threadedComment ref="K22" dT="2025-08-14T07:46:05.73" personId="{08B1A921-252D-40F2-BD86-8B5C690ABB76}" id="{2EE4E8ED-9665-4330-BFED-1C3207A53B55}">
    <text>Il me semblerait intéressant de distinguer aussi les bénéfices sur ces colonnes selon les 2 options, ce ne sont pas forcément les mêmes, notamment géostrat, rentabilité, etc.</text>
  </threadedComment>
  <threadedComment ref="Q33" dT="2025-08-14T08:02:33.07" personId="{08B1A921-252D-40F2-BD86-8B5C690ABB76}" id="{FDB499CB-5F4B-4B74-A618-E52B5E61C8A4}">
    <text>Je serais tentée de cocher la case mais c’est un peu controversé, la conso moyenne française de viande bovine respecte les seuils français, mais pas les seuils de plein d’autres pays</text>
  </threadedComment>
  <threadedComment ref="Q33" dT="2025-08-19T10:23:19.30" personId="{8528907B-D2BC-4166-9DCB-7C69DEBF006F}" id="{203F23D9-1468-446B-B503-1C81B4472421}" parentId="{FDB499CB-5F4B-4B74-A618-E52B5E61C8A4}">
    <text>Oui il y a cet aspect (à quoi on compare), et c’est par transitivité ++&gt; c’est pas la diminution de prod FR qui va créer du positif sur la santé vu les importations (ie, c’est pas la meme proximité de conséquence qu’un levier qui évite une pollution nocive pr l’homme par ex)</text>
  </threadedComment>
  <threadedComment ref="W42" dT="2025-08-11T06:15:49.52" personId="{08B1A921-252D-40F2-BD86-8B5C690ABB76}" id="{057C2DA2-CE6D-4048-8C51-260EFFC99AC3}">
    <text>J’ai le même questionnement que toi, je ne suis pas sûre, il faudrait voir ce que le lin (ou d’autres produits) est censé remplacer dans la ration</text>
  </threadedComment>
  <threadedComment ref="Y42" dT="2025-08-14T08:55:38.42" personId="{08B1A921-252D-40F2-BD86-8B5C690ABB76}" id="{ECF9CAFE-62F9-4273-B297-AA14D5C53402}">
    <text>Ici c’est plutôt l’aval viande et lait qui est impacté, a priori pas d’effet sur leurs actifs corpo</text>
  </threadedComment>
  <threadedComment ref="W44" dT="2025-08-14T09:16:26.60" personId="{08B1A921-252D-40F2-BD86-8B5C690ABB76}" id="{BD032ABF-E067-4C48-9625-69334F3104D9}">
    <text>Je pense pas qu’il y ait besoin de machines ou bâtiments différents, c’est plutôt une histoire de formulation des aliments, je dirais non, mais peut être à vérifier avec des experts</text>
  </threadedComment>
  <threadedComment ref="H48" dT="2025-08-18T12:39:03.24" personId="{8528907B-D2BC-4166-9DCB-7C69DEBF006F}" id="{0F68010C-6052-4891-A1F6-D5B0563B0F0A}">
    <text>Ca du coup il me semble que ca devient oui puisqu’il ne s’agit plus que de lisier mais de tous les types d’effluents (provenant aussi des ruminants)</text>
  </threadedComment>
  <threadedComment ref="B57" dT="2025-08-13T14:24:26.43" personId="{08B1A921-252D-40F2-BD86-8B5C690ABB76}" id="{4FB657D7-4179-498C-8489-7A7595E44FD7}">
    <text>En relisant cette sous partie, je me dis qu’il faudrait faire apparaitre aussi les étapes post récolte :
- Augmenter l’efficacité énergétique de la production agricole et des étapes post récolte
- Remplacer l’énergie consommée par la production agricole et les étapes post récolte par des énergies renouvelables
---&gt; D’autres leviers sur la production agricole peuvent avoir des conséquences sur la conso énergétique des maillons post récolte</text>
  </threadedComment>
  <threadedComment ref="W59" dT="2025-08-11T06:28:50.39" personId="{08B1A921-252D-40F2-BD86-8B5C690ABB76}" id="{16F05F7D-8256-428A-9C38-9254ABB8A4E9}">
    <text>Peut être à vérifier s’il y a un besoin d’innovation, mais pas l’impression (donc plutôt d’accord avec ton non)</text>
  </threadedComment>
  <threadedComment ref="D64" dT="2025-08-13T14:18:15.16" personId="{08B1A921-252D-40F2-BD86-8B5C690ABB76}" id="{D6AF9BB1-AF44-49E7-A1EB-BD500A164BB5}">
    <text>Bien vu, c’est un oubli, tu peux l’ajouter ! D’ailleurs, questionnement de mon côté, est ce que le terme «agrivoltaïsme» couvre toutes les configurations de panneaux photovoltaïques (sur les toits et les parcelles) ou juste sur les parcelles ? 
Et est ce qu’il ne faudrait pas plus largement parler de solaire, ce qui inclut aussi les panneaux solaires thermiques ?</text>
  </threadedComment>
  <threadedComment ref="D64" dT="2025-08-13T14:31:09.75" personId="{08B1A921-252D-40F2-BD86-8B5C690ABB76}" id="{A11019F9-5C86-4604-A8E9-78F76F7E498C}" parentId="{D6AF9BB1-AF44-49E7-A1EB-BD500A164BB5}">
    <text>On ne voit pas non plus parmi ces leviers le besoin d’augmenter les volumes de production agricole dédiées aux matériaux biosourcés --&gt; il faudrait chercher dans SGPE et SNBC 3 s’il y a des objectifs exprimés là-dessus.
A discuter : on a exclu de notre périmètre pour l’instant les secteurs de la production d’énergie et de matériaux issus de biomasse agricole (ils auraient été dans le proche aval). Ça me va de ne pas les intégrer, mais il faudra penser à dire que ces leviers ont des implication au-delà de la chaîne de valeur agri-alim</text>
  </threadedComment>
  <threadedComment ref="D67" dT="2025-08-13T14:40:10.68" personId="{08B1A921-252D-40F2-BD86-8B5C690ABB76}" id="{9D121C62-9C30-4AC0-AA3B-01B16309531A}">
    <text>Est ce que tu as une idée de la part des rejets qui sont dus à des critères purement esthétiques, et celle qui s’explique plutôt par des aspects techniques (ça rentre pas dans la machine, trop d’impuretés, etc.) ? 
Si la 2e catégorie n’est pas négligeable, il peut être utile de chercher une formulation plus englobante, ou de scinder en deux leviers (j’imagine que les solutions au 2e problème ont plus d’implications pour les actifs corporels que le premier)</text>
  </threadedComment>
</ThreadedComments>
</file>

<file path=xl/threadedComments/threadedComment5.xml><?xml version="1.0" encoding="utf-8"?>
<ThreadedComments xmlns="http://schemas.microsoft.com/office/spreadsheetml/2018/threadedcomments" xmlns:x="http://schemas.openxmlformats.org/spreadsheetml/2006/main">
  <threadedComment ref="B27" dT="2025-08-14T08:05:11.17" personId="{08B1A921-252D-40F2-BD86-8B5C690ABB76}" id="{8504A62E-6DC7-4452-AABF-6B8045A7AA39}">
    <text>Ici aussi, il faudrait distinguer les 2 cas poursuite de la spécialisation vs. déspécialisation</text>
  </threadedComment>
  <threadedComment ref="B30" dT="2025-08-14T09:27:44.15" personId="{08B1A921-252D-40F2-BD86-8B5C690ABB76}" id="{6E4B08E1-3853-4FE0-A145-53C692F35F98}">
    <text>Idem spé/déspé</text>
  </threadedComment>
  <threadedComment ref="B31" dT="2025-08-14T09:27:53.72" personId="{08B1A921-252D-40F2-BD86-8B5C690ABB76}" id="{AB991BC5-7E8F-412E-8532-E495995A080F}">
    <text>Idem spé/déspé</text>
  </threadedComment>
  <threadedComment ref="B41" dT="2025-08-14T09:42:10.83" personId="{08B1A921-252D-40F2-BD86-8B5C690ABB76}" id="{FC3EB57B-0394-47E2-A75D-8BBEB1580410}">
    <text>Comme tu l’as écrit, ça dépend aussi en effet des hyp de spé/déspé, ce n’est probablement pas les mêmes besoins en actifs corporels</text>
  </threadedComment>
  <threadedComment ref="B59" dT="2025-08-13T14:18:15.16" personId="{08B1A921-252D-40F2-BD86-8B5C690ABB76}" id="{BA8F7436-70AD-4A12-A4A0-05A12FA90593}">
    <text>Bien vu, c’est un oubli, tu peux l’ajouter ! D’ailleurs, questionnement de mon côté, est ce que le terme «agrivoltaïsme» couvre toutes les configurations de panneaux photovoltaïques (sur les toits et les parcelles) ou juste sur les parcelles ? 
Et est ce qu’il ne faudrait pas plus largement parler de solaire, ce qui inclut aussi les panneaux solaires thermiques ?</text>
  </threadedComment>
  <threadedComment ref="B59" dT="2025-08-13T14:31:09.75" personId="{08B1A921-252D-40F2-BD86-8B5C690ABB76}" id="{464B891B-304D-4C4B-BDC0-6E66B6F749EE}" parentId="{BA8F7436-70AD-4A12-A4A0-05A12FA90593}">
    <text>On ne voit pas non plus parmi ces leviers le besoin d’augmenter les volumes de production agricole dédiées aux matériaux biosourcés --&gt; il faudrait chercher dans SGPE et SNBC 3 s’il y a des objectifs exprimés là-dessus.
A discuter : on a exclu de notre périmètre pour l’instant les secteurs de la production d’énergie et de matériaux issus de biomasse agricole (ils auraient été dans le proche aval). Ça me va de ne pas les intégrer, mais il faudra penser à dire que ces leviers ont des implication au-delà de la chaîne de valeur agri-alim</text>
  </threadedComment>
  <threadedComment ref="B62" dT="2025-08-13T14:40:10.68" personId="{08B1A921-252D-40F2-BD86-8B5C690ABB76}" id="{6DD0FBEC-36D6-4551-843F-266670480E6C}">
    <text>Est ce que tu as une idée de la part des rejets qui sont dus à des critères purement esthétiques, et celle qui s’explique plutôt par des aspects techniques (ça rentre pas dans la machine, trop d’impuretés, etc.) ? 
Si la 2e catégorie n’est pas négligeable, il peut être utile de chercher une formulation plus englobante, ou de scinder en deux leviers (j’imagine que les solutions au 2e problème ont plus d’implications pour les actifs corporels que le premier)</text>
  </threadedComment>
</ThreadedComments>
</file>

<file path=xl/threadedComments/threadedComment6.xml><?xml version="1.0" encoding="utf-8"?>
<ThreadedComments xmlns="http://schemas.microsoft.com/office/spreadsheetml/2018/threadedcomments" xmlns:x="http://schemas.openxmlformats.org/spreadsheetml/2006/main">
  <threadedComment ref="I2" dT="2025-08-25T07:06:16.06" personId="{08B1A921-252D-40F2-BD86-8B5C690ABB76}" id="{F0E9FC77-6ACD-4CA7-8B2A-167E697EF02E}">
    <text>Je mettrais ici les plantations elles-mêmes, et potentiellement la totalité des bâtiments et matériels dédiés aux cultures pérennes dans les nouvelles zones de culture</text>
  </threadedComment>
  <threadedComment ref="M2" dT="2025-08-25T07:08:35.48" personId="{08B1A921-252D-40F2-BD86-8B5C690ABB76}" id="{FA11547E-95A1-4F16-B667-BE50B2743EED}">
    <text>Potentiellement des besoins dans les nouvelles zones de culture</text>
  </threadedComment>
  <threadedComment ref="H5" dT="2025-08-25T07:28:32.02" personId="{08B1A921-252D-40F2-BD86-8B5C690ABB76}" id="{4BA082EE-AB8B-403D-869A-2E6D1AD0D685}">
    <text>Commentaire sur cette colonne et les 2 en dessous : de mon point de vue, ces leviers ont à peu près les mêmes effets sur le matériel, mais le contenu des cellules est assez différent, à discuter</text>
  </threadedComment>
  <threadedComment ref="F6" dT="2025-08-25T07:23:21.51" personId="{08B1A921-252D-40F2-BD86-8B5C690ABB76}" id="{D3AA2858-D985-4645-AD7E-BA2C54801BE0}">
    <text>Je pense que ça dépend de 2 choses : 
1) l’ampleur de l’augmentation des légumineuses prévue dans la SNBC et son potentiel de réduction de l’utilisation d’engrais azotés de synthèse (est ce que c’est une info qu’on peut trouver ?)
2) La proportion d’engrais azotés de synthèse produits en France, et à quel point la réduction prévue en 1) se fait plutôt sur les importations ou la prod domestique. 
PI j’ai estimé à 3 Mds € les immobilisations corporelles dédiées à la prod d’engrais (tous engrais confondus, je n’ai pas ce niveau de détail dans les stats). 
En tout cas on peut assumer qu’il peut y avoir des actifs à risque dans le secteur de la production des engrais de synthèse, mais que ça dépend de si la réduction porte sur les importations ou prod domestique</text>
  </threadedComment>
  <threadedComment ref="J7" dT="2025-08-25T07:33:15.13" personId="{08B1A921-252D-40F2-BD86-8B5C690ABB76}" id="{FB12BC01-CD20-4C71-9542-57677F2E2082}">
    <text>Idem, à mettre en cohérence avec le levier sur la diversité interspécifique</text>
  </threadedComment>
  <threadedComment ref="N7" dT="2025-08-25T07:33:55.18" personId="{08B1A921-252D-40F2-BD86-8B5C690ABB76}" id="{CAC649FB-4AFF-4915-92C7-6FE5908D9905}">
    <text>J’ai la même interrogation que toi, on verra avec l’ANIA et LCA</text>
  </threadedComment>
  <threadedComment ref="B8" dT="2025-08-22T15:25:08.82" personId="{8528907B-D2BC-4166-9DCB-7C69DEBF006F}" id="{3F11318E-71E4-4281-A5DD-495C6F6F8DDF}">
    <text xml:space="preserve">Est-ce qu’on indique baisse de prod d’intrants? Pareil pour les légumineuses, est ce qu’on considère ca suffisamment significatif
</text>
  </threadedComment>
  <threadedComment ref="H11" dT="2025-08-25T07:44:39.69" personId="{08B1A921-252D-40F2-BD86-8B5C690ABB76}" id="{15A9C6B2-670B-4AA8-B94D-1A991D996E15}">
    <text>Je me demande si ça requiert pas des outils tractés de destruction des couverts ?</text>
  </threadedComment>
  <threadedComment ref="B12" dT="2025-08-25T07:45:42.99" personId="{08B1A921-252D-40F2-BD86-8B5C690ABB76}" id="{AC49EC0C-684C-4760-B267-001E8FE23592}">
    <text>À voir comment on gère les doublons</text>
  </threadedComment>
  <threadedComment ref="L17" dT="2025-08-14T07:34:56.98" personId="{08B1A921-252D-40F2-BD86-8B5C690ABB76}" id="{257755B4-5248-4B1B-959A-7B4AC32859B5}">
    <text>Éventuellement remplacement des trieurs ? Demander à LCA</text>
  </threadedComment>
  <threadedComment ref="H21" dT="2025-08-25T07:01:43.55" personId="{08B1A921-252D-40F2-BD86-8B5C690ABB76}" id="{11D86F98-C80C-4E69-9483-2CCDC7D56B77}">
    <text xml:space="preserve">Je me demande quand même si ça n’implique pas de remplacer pas mal d’équipements d’épandage ? </text>
  </threadedComment>
  <threadedComment ref="F31" dT="2025-08-25T08:10:29.81" personId="{08B1A921-252D-40F2-BD86-8B5C690ABB76}" id="{B97B9FF0-39F3-4950-982A-8316F8F45717}">
    <text>Si on avait retenu le secteur de la protection des cultures (produits et services de phyto, biocontrôles, etc.)</text>
  </threadedComment>
  <threadedComment ref="D40" dT="2025-08-11T06:15:49.52" personId="{08B1A921-252D-40F2-BD86-8B5C690ABB76}" id="{1B2D5D20-747C-4BD3-BD0C-54AD8F6467CF}">
    <text>J’ai le même questionnement que toi, je ne suis pas sûre, il faudrait voir ce que le lin (ou d’autres produits) est censé remplacer dans la ration</text>
  </threadedComment>
  <threadedComment ref="D42" dT="2025-08-14T09:16:26.60" personId="{08B1A921-252D-40F2-BD86-8B5C690ABB76}" id="{FB575E3E-66E3-430B-B391-137FD6762437}">
    <text>Je pense pas qu’il y ait besoin de machines ou bâtiments différents, c’est plutôt une histoire de formulation des aliments, je dirais non, mais peut être à vérifier avec des experts</text>
  </threadedComment>
  <threadedComment ref="D58" dT="2025-08-11T06:28:50.39" personId="{08B1A921-252D-40F2-BD86-8B5C690ABB76}" id="{6EF6D208-1498-4FD6-A0CC-B762635A4F07}">
    <text>Peut être à vérifier s’il y a un besoin d’innovation, mais pas l’impression (donc plutôt d’accord avec ton non)</text>
  </threadedComment>
</ThreadedComments>
</file>

<file path=xl/threadedComments/threadedComment7.xml><?xml version="1.0" encoding="utf-8"?>
<ThreadedComments xmlns="http://schemas.microsoft.com/office/spreadsheetml/2018/threadedcomments" xmlns:x="http://schemas.openxmlformats.org/spreadsheetml/2006/main">
  <threadedComment ref="E21" dT="2025-08-14T07:46:05.73" personId="{08B1A921-252D-40F2-BD86-8B5C690ABB76}" id="{A4615448-0209-4BD3-9F10-C5B805B4651F}">
    <text>Il me semblerait intéressant de distinguer aussi les bénéfices sur ces colonnes selon les 2 options, ce ne sont pas forcément les mêmes, notamment géostrat, rentabilité, etc.</text>
  </threadedComment>
  <threadedComment ref="K33" dT="2025-08-14T08:02:33.07" personId="{08B1A921-252D-40F2-BD86-8B5C690ABB76}" id="{7BE1BC32-2354-45C5-A241-778ED04D7761}">
    <text>Je serais tentée de cocher la case mais c’est un peu controversé, la conso moyenne française de viande bovine respecte les seuils français, mais pas les seuils de plein d’autres pays</text>
  </threadedComment>
  <threadedComment ref="K33" dT="2025-08-19T10:23:19.30" personId="{8528907B-D2BC-4166-9DCB-7C69DEBF006F}" id="{8DACEC5F-6167-4649-AA4B-6FAABDB50574}" parentId="{7BE1BC32-2354-45C5-A241-778ED04D7761}">
    <text>Oui il y a cet aspect (à quoi on compare), et c’est par transitivité ++&gt; c’est pas la diminution de prod FR qui va créer du positif sur la santé vu les importations (ie, c’est pas la meme proximité de conséquence qu’un levier qui évite une pollution nocive pr l’homme par ex)</text>
  </threadedComment>
  <threadedComment ref="B57" dT="2025-08-13T14:24:26.43" personId="{08B1A921-252D-40F2-BD86-8B5C690ABB76}" id="{F2A4D1E5-F9A0-457A-AE17-8F5D3C9ECFCF}">
    <text>En relisant cette sous partie, je me dis qu’il faudrait faire apparaitre aussi les étapes post récolte :
- Augmenter l’efficacité énergétique de la production agricole et des étapes post récolte
- Remplacer l’énergie consommée par la production agricole et les étapes post récolte par des énergies renouvelables
---&gt; D’autres leviers sur la production agricole peuvent avoir des conséquences sur la conso énergétique des maillons post récolte</text>
  </threadedComment>
  <threadedComment ref="C64" dT="2025-08-13T14:18:15.16" personId="{08B1A921-252D-40F2-BD86-8B5C690ABB76}" id="{08F1F7BB-CA20-4CA0-A1A3-23C6DDB55D41}">
    <text>Bien vu, c’est un oubli, tu peux l’ajouter ! D’ailleurs, questionnement de mon côté, est ce que le terme «agrivoltaïsme» couvre toutes les configurations de panneaux photovoltaïques (sur les toits et les parcelles) ou juste sur les parcelles ? 
Et est ce qu’il ne faudrait pas plus largement parler de solaire, ce qui inclut aussi les panneaux solaires thermiques ?</text>
  </threadedComment>
  <threadedComment ref="C64" dT="2025-08-13T14:31:09.75" personId="{08B1A921-252D-40F2-BD86-8B5C690ABB76}" id="{9C2BB35C-5BD0-4C14-A041-C97469D2AFAB}" parentId="{08F1F7BB-CA20-4CA0-A1A3-23C6DDB55D41}">
    <text>On ne voit pas non plus parmi ces leviers le besoin d’augmenter les volumes de production agricole dédiées aux matériaux biosourcés --&gt; il faudrait chercher dans SGPE et SNBC 3 s’il y a des objectifs exprimés là-dessus.
A discuter : on a exclu de notre périmètre pour l’instant les secteurs de la production d’énergie et de matériaux issus de biomasse agricole (ils auraient été dans le proche aval). Ça me va de ne pas les intégrer, mais il faudra penser à dire que ces leviers ont des implication au-delà de la chaîne de valeur agri-alim</text>
  </threadedComment>
  <threadedComment ref="C67" dT="2025-08-13T14:40:10.68" personId="{08B1A921-252D-40F2-BD86-8B5C690ABB76}" id="{8F7D0FA3-836F-470E-A2E0-7D665D6BC57D}">
    <text>Est ce que tu as une idée de la part des rejets qui sont dus à des critères purement esthétiques, et celle qui s’explique plutôt par des aspects techniques (ça rentre pas dans la machine, trop d’impuretés, etc.) ? 
Si la 2e catégorie n’est pas négligeable, il peut être utile de chercher une formulation plus englobante, ou de scinder en deux leviers (j’imagine que les solutions au 2e problème ont plus d’implications pour les actifs corporels que le premier)</text>
  </threadedComment>
</ThreadedComments>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3.bin"/><Relationship Id="rId4" Type="http://schemas.microsoft.com/office/2017/10/relationships/threadedComment" Target="../threadedComments/threadedComment7.xml"/></Relationships>
</file>

<file path=xl/worksheets/_rels/sheet2.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1.xml"/><Relationship Id="rId4" Type="http://schemas.microsoft.com/office/2017/10/relationships/threadedComment" Target="../threadedComments/threadedComment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3" Type="http://schemas.microsoft.com/office/2017/10/relationships/threadedComment" Target="../threadedComments/threadedComment3.xml"/><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2.bin"/><Relationship Id="rId4" Type="http://schemas.microsoft.com/office/2017/10/relationships/threadedComment" Target="../threadedComments/threadedComment4.xml"/></Relationships>
</file>

<file path=xl/worksheets/_rels/sheet8.xml.rels><?xml version="1.0" encoding="UTF-8" standalone="yes"?>
<Relationships xmlns="http://schemas.openxmlformats.org/package/2006/relationships"><Relationship Id="rId3" Type="http://schemas.microsoft.com/office/2017/10/relationships/threadedComment" Target="../threadedComments/threadedComment5.xml"/><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9.xml.rels><?xml version="1.0" encoding="UTF-8" standalone="yes"?>
<Relationships xmlns="http://schemas.openxmlformats.org/package/2006/relationships"><Relationship Id="rId3" Type="http://schemas.microsoft.com/office/2017/10/relationships/threadedComment" Target="../threadedComments/threadedComment6.xml"/><Relationship Id="rId2" Type="http://schemas.openxmlformats.org/officeDocument/2006/relationships/comments" Target="../comments6.xml"/><Relationship Id="rId1" Type="http://schemas.openxmlformats.org/officeDocument/2006/relationships/vmlDrawing" Target="../drawings/vmlDrawing6.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7408DE-18CF-4F52-886D-DA932B9798AF}">
  <sheetPr codeName="Feuil2">
    <tabColor theme="0"/>
  </sheetPr>
  <dimension ref="A1:E49"/>
  <sheetViews>
    <sheetView showGridLines="0" workbookViewId="0">
      <selection activeCell="B31" sqref="B31"/>
    </sheetView>
  </sheetViews>
  <sheetFormatPr baseColWidth="10" defaultColWidth="11.42578125" defaultRowHeight="15" x14ac:dyDescent="0.25"/>
  <cols>
    <col min="1" max="1" width="20.28515625" customWidth="1"/>
    <col min="2" max="3" width="32.7109375" customWidth="1"/>
    <col min="4" max="4" width="3.28515625" customWidth="1"/>
    <col min="5" max="5" width="40.28515625" customWidth="1"/>
    <col min="6" max="6" width="3.28515625" customWidth="1"/>
  </cols>
  <sheetData>
    <row r="1" spans="1:5" x14ac:dyDescent="0.25">
      <c r="A1" t="s">
        <v>42</v>
      </c>
      <c r="B1" t="s">
        <v>43</v>
      </c>
      <c r="C1" t="s">
        <v>44</v>
      </c>
      <c r="E1" t="s">
        <v>45</v>
      </c>
    </row>
    <row r="2" spans="1:5" x14ac:dyDescent="0.25">
      <c r="A2" t="s">
        <v>46</v>
      </c>
      <c r="B2" t="s">
        <v>47</v>
      </c>
      <c r="C2" s="97" t="s">
        <v>48</v>
      </c>
      <c r="E2" t="s">
        <v>49</v>
      </c>
    </row>
    <row r="3" spans="1:5" x14ac:dyDescent="0.25">
      <c r="A3" t="s">
        <v>46</v>
      </c>
      <c r="B3" t="s">
        <v>50</v>
      </c>
      <c r="C3" s="97" t="s">
        <v>48</v>
      </c>
      <c r="E3" t="s">
        <v>51</v>
      </c>
    </row>
    <row r="4" spans="1:5" x14ac:dyDescent="0.25">
      <c r="A4" t="s">
        <v>46</v>
      </c>
      <c r="B4" t="s">
        <v>52</v>
      </c>
      <c r="C4" s="97" t="s">
        <v>48</v>
      </c>
      <c r="E4" t="s">
        <v>53</v>
      </c>
    </row>
    <row r="5" spans="1:5" x14ac:dyDescent="0.25">
      <c r="A5" t="s">
        <v>46</v>
      </c>
      <c r="B5" t="s">
        <v>54</v>
      </c>
      <c r="C5" s="97" t="s">
        <v>48</v>
      </c>
    </row>
    <row r="6" spans="1:5" x14ac:dyDescent="0.25">
      <c r="A6" t="s">
        <v>55</v>
      </c>
      <c r="B6" t="s">
        <v>56</v>
      </c>
      <c r="C6" s="97" t="s">
        <v>48</v>
      </c>
    </row>
    <row r="7" spans="1:5" x14ac:dyDescent="0.25">
      <c r="A7" t="s">
        <v>55</v>
      </c>
      <c r="B7" t="s">
        <v>57</v>
      </c>
      <c r="C7" t="s">
        <v>58</v>
      </c>
    </row>
    <row r="8" spans="1:5" x14ac:dyDescent="0.25">
      <c r="A8" t="s">
        <v>55</v>
      </c>
      <c r="B8" t="s">
        <v>57</v>
      </c>
      <c r="C8" t="s">
        <v>59</v>
      </c>
    </row>
    <row r="9" spans="1:5" x14ac:dyDescent="0.25">
      <c r="A9" t="s">
        <v>55</v>
      </c>
      <c r="B9" t="s">
        <v>57</v>
      </c>
      <c r="C9" t="s">
        <v>60</v>
      </c>
    </row>
    <row r="10" spans="1:5" x14ac:dyDescent="0.25">
      <c r="A10" t="s">
        <v>55</v>
      </c>
      <c r="B10" t="s">
        <v>61</v>
      </c>
      <c r="C10" t="s">
        <v>62</v>
      </c>
    </row>
    <row r="11" spans="1:5" x14ac:dyDescent="0.25">
      <c r="A11" t="s">
        <v>55</v>
      </c>
      <c r="B11" t="s">
        <v>61</v>
      </c>
      <c r="C11" t="s">
        <v>63</v>
      </c>
    </row>
    <row r="12" spans="1:5" x14ac:dyDescent="0.25">
      <c r="A12" t="s">
        <v>55</v>
      </c>
      <c r="B12" t="s">
        <v>61</v>
      </c>
      <c r="C12" t="s">
        <v>64</v>
      </c>
    </row>
    <row r="13" spans="1:5" x14ac:dyDescent="0.25">
      <c r="A13" t="s">
        <v>55</v>
      </c>
      <c r="B13" t="s">
        <v>61</v>
      </c>
      <c r="C13" t="s">
        <v>65</v>
      </c>
    </row>
    <row r="14" spans="1:5" x14ac:dyDescent="0.25">
      <c r="A14" t="s">
        <v>55</v>
      </c>
      <c r="B14" t="s">
        <v>61</v>
      </c>
      <c r="C14" t="s">
        <v>66</v>
      </c>
    </row>
    <row r="15" spans="1:5" x14ac:dyDescent="0.25">
      <c r="A15" t="s">
        <v>55</v>
      </c>
      <c r="B15" t="s">
        <v>67</v>
      </c>
      <c r="C15" t="s">
        <v>68</v>
      </c>
    </row>
    <row r="16" spans="1:5" x14ac:dyDescent="0.25">
      <c r="A16" t="s">
        <v>55</v>
      </c>
      <c r="B16" t="s">
        <v>67</v>
      </c>
      <c r="C16" t="s">
        <v>69</v>
      </c>
    </row>
    <row r="17" spans="1:3" x14ac:dyDescent="0.25">
      <c r="A17" t="s">
        <v>55</v>
      </c>
      <c r="B17" t="s">
        <v>67</v>
      </c>
      <c r="C17" t="s">
        <v>70</v>
      </c>
    </row>
    <row r="18" spans="1:3" x14ac:dyDescent="0.25">
      <c r="A18" t="s">
        <v>55</v>
      </c>
      <c r="B18" t="s">
        <v>67</v>
      </c>
      <c r="C18" t="s">
        <v>71</v>
      </c>
    </row>
    <row r="19" spans="1:3" x14ac:dyDescent="0.25">
      <c r="A19" t="s">
        <v>55</v>
      </c>
      <c r="B19" t="s">
        <v>67</v>
      </c>
      <c r="C19" t="s">
        <v>72</v>
      </c>
    </row>
    <row r="20" spans="1:3" x14ac:dyDescent="0.25">
      <c r="A20" t="s">
        <v>73</v>
      </c>
      <c r="B20" t="s">
        <v>74</v>
      </c>
      <c r="C20" t="s">
        <v>75</v>
      </c>
    </row>
    <row r="21" spans="1:3" x14ac:dyDescent="0.25">
      <c r="A21" t="s">
        <v>73</v>
      </c>
      <c r="B21" t="s">
        <v>74</v>
      </c>
      <c r="C21" t="s">
        <v>76</v>
      </c>
    </row>
    <row r="22" spans="1:3" x14ac:dyDescent="0.25">
      <c r="A22" t="s">
        <v>73</v>
      </c>
      <c r="B22" t="s">
        <v>77</v>
      </c>
      <c r="C22" t="s">
        <v>78</v>
      </c>
    </row>
    <row r="23" spans="1:3" x14ac:dyDescent="0.25">
      <c r="A23" t="s">
        <v>73</v>
      </c>
      <c r="B23" t="s">
        <v>79</v>
      </c>
      <c r="C23" t="s">
        <v>80</v>
      </c>
    </row>
    <row r="24" spans="1:3" x14ac:dyDescent="0.25">
      <c r="A24" t="s">
        <v>73</v>
      </c>
      <c r="B24" t="s">
        <v>81</v>
      </c>
      <c r="C24" t="s">
        <v>82</v>
      </c>
    </row>
    <row r="25" spans="1:3" x14ac:dyDescent="0.25">
      <c r="A25" t="s">
        <v>73</v>
      </c>
      <c r="B25" t="s">
        <v>81</v>
      </c>
      <c r="C25" t="s">
        <v>83</v>
      </c>
    </row>
    <row r="26" spans="1:3" x14ac:dyDescent="0.25">
      <c r="A26" t="s">
        <v>73</v>
      </c>
      <c r="B26" t="s">
        <v>84</v>
      </c>
      <c r="C26" t="s">
        <v>85</v>
      </c>
    </row>
    <row r="27" spans="1:3" x14ac:dyDescent="0.25">
      <c r="A27" t="s">
        <v>73</v>
      </c>
      <c r="B27" t="s">
        <v>86</v>
      </c>
      <c r="C27" t="s">
        <v>87</v>
      </c>
    </row>
    <row r="28" spans="1:3" x14ac:dyDescent="0.25">
      <c r="A28" t="s">
        <v>73</v>
      </c>
      <c r="B28" t="s">
        <v>86</v>
      </c>
      <c r="C28" t="s">
        <v>88</v>
      </c>
    </row>
    <row r="29" spans="1:3" x14ac:dyDescent="0.25">
      <c r="A29" t="s">
        <v>73</v>
      </c>
      <c r="B29" t="s">
        <v>89</v>
      </c>
      <c r="C29" t="s">
        <v>90</v>
      </c>
    </row>
    <row r="30" spans="1:3" x14ac:dyDescent="0.25">
      <c r="A30" t="s">
        <v>73</v>
      </c>
      <c r="B30" t="s">
        <v>89</v>
      </c>
      <c r="C30" t="s">
        <v>91</v>
      </c>
    </row>
    <row r="35" spans="3:3" x14ac:dyDescent="0.25">
      <c r="C35" s="97"/>
    </row>
    <row r="44" spans="3:3" x14ac:dyDescent="0.25">
      <c r="C44" s="97"/>
    </row>
    <row r="45" spans="3:3" x14ac:dyDescent="0.25">
      <c r="C45" s="97"/>
    </row>
    <row r="46" spans="3:3" x14ac:dyDescent="0.25">
      <c r="C46" s="97"/>
    </row>
    <row r="47" spans="3:3" x14ac:dyDescent="0.25">
      <c r="C47" s="97"/>
    </row>
    <row r="48" spans="3:3" x14ac:dyDescent="0.25">
      <c r="C48" s="97"/>
    </row>
    <row r="49" spans="3:3" x14ac:dyDescent="0.25">
      <c r="C49" s="97"/>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58721B-0A77-41DF-9302-C966E44CCA7A}">
  <sheetPr codeName="Feuil11">
    <tabColor theme="9" tint="0.59999389629810485"/>
  </sheetPr>
  <dimension ref="A1:O107"/>
  <sheetViews>
    <sheetView showGridLines="0" zoomScale="10" zoomScaleNormal="10" workbookViewId="0">
      <pane xSplit="3" ySplit="1" topLeftCell="E2" activePane="bottomRight" state="frozen"/>
      <selection pane="topRight" activeCell="E1" sqref="E1"/>
      <selection pane="bottomLeft" activeCell="A4" sqref="A4"/>
      <selection pane="bottomRight" activeCell="C59" sqref="C59"/>
    </sheetView>
  </sheetViews>
  <sheetFormatPr baseColWidth="10" defaultColWidth="8.7109375" defaultRowHeight="15" x14ac:dyDescent="0.25"/>
  <cols>
    <col min="1" max="1" width="9.5703125" bestFit="1" customWidth="1"/>
    <col min="2" max="2" width="28.5703125" customWidth="1"/>
    <col min="3" max="3" width="83.42578125" bestFit="1" customWidth="1"/>
    <col min="4" max="4" width="0.5703125" customWidth="1"/>
    <col min="5" max="5" width="19.5703125" customWidth="1"/>
    <col min="6" max="6" width="24.5703125" customWidth="1"/>
    <col min="7" max="7" width="34.42578125" customWidth="1"/>
    <col min="8" max="8" width="20.28515625" customWidth="1"/>
    <col min="9" max="9" width="15.42578125" customWidth="1"/>
    <col min="10" max="10" width="23.42578125" customWidth="1"/>
    <col min="11" max="11" width="23" customWidth="1"/>
    <col min="12" max="12" width="37.5703125" customWidth="1"/>
    <col min="13" max="13" width="124.7109375" customWidth="1"/>
    <col min="14" max="14" width="41.42578125" bestFit="1" customWidth="1"/>
    <col min="15" max="15" width="68.42578125" customWidth="1"/>
  </cols>
  <sheetData>
    <row r="1" spans="1:15" s="1" customFormat="1" ht="99.75" customHeight="1" x14ac:dyDescent="0.25">
      <c r="A1" s="101" t="s">
        <v>164</v>
      </c>
      <c r="B1" s="50" t="s">
        <v>405</v>
      </c>
      <c r="C1" s="122"/>
      <c r="D1" s="102"/>
      <c r="E1" s="106" t="s">
        <v>169</v>
      </c>
      <c r="F1" s="106" t="s">
        <v>170</v>
      </c>
      <c r="G1" s="106" t="s">
        <v>171</v>
      </c>
      <c r="H1" s="106" t="s">
        <v>172</v>
      </c>
      <c r="I1" s="106" t="s">
        <v>173</v>
      </c>
      <c r="J1" s="106" t="s">
        <v>359</v>
      </c>
      <c r="K1" s="106" t="s">
        <v>351</v>
      </c>
      <c r="L1" s="106" t="s">
        <v>356</v>
      </c>
      <c r="M1" s="106" t="s">
        <v>567</v>
      </c>
      <c r="N1" s="107" t="s">
        <v>568</v>
      </c>
      <c r="O1" s="140"/>
    </row>
    <row r="2" spans="1:15" s="10" customFormat="1" x14ac:dyDescent="0.25">
      <c r="A2" s="20"/>
      <c r="B2" s="331" t="s">
        <v>177</v>
      </c>
      <c r="C2" s="331"/>
      <c r="D2" s="123"/>
      <c r="E2" s="123"/>
      <c r="F2" s="123"/>
      <c r="G2" s="123"/>
      <c r="H2" s="123"/>
      <c r="I2" s="123"/>
      <c r="J2" s="123"/>
      <c r="K2" s="123"/>
      <c r="L2" s="123"/>
      <c r="M2" s="123"/>
      <c r="N2" s="109"/>
      <c r="O2" s="109"/>
    </row>
    <row r="3" spans="1:15" ht="42.6" customHeight="1" x14ac:dyDescent="0.25">
      <c r="A3" s="329" t="s">
        <v>360</v>
      </c>
      <c r="B3" s="329"/>
      <c r="C3" s="329"/>
      <c r="D3" s="118"/>
      <c r="E3" s="118"/>
      <c r="F3" s="118"/>
      <c r="G3" s="118"/>
      <c r="H3" s="118"/>
      <c r="I3" s="118"/>
      <c r="J3" s="118"/>
      <c r="K3" s="118"/>
      <c r="L3" s="118"/>
      <c r="M3" s="118"/>
      <c r="N3" s="111"/>
      <c r="O3" s="111"/>
    </row>
    <row r="4" spans="1:15" ht="105" customHeight="1" x14ac:dyDescent="0.25">
      <c r="A4" s="104" t="s">
        <v>178</v>
      </c>
      <c r="B4" s="143"/>
      <c r="C4" s="106" t="s">
        <v>191</v>
      </c>
      <c r="D4" s="106"/>
      <c r="E4" s="151">
        <v>0</v>
      </c>
      <c r="F4" s="151">
        <v>0</v>
      </c>
      <c r="G4" s="151">
        <v>0</v>
      </c>
      <c r="H4" s="227" t="s">
        <v>557</v>
      </c>
      <c r="I4" s="227" t="s">
        <v>549</v>
      </c>
      <c r="J4" s="227" t="s">
        <v>549</v>
      </c>
      <c r="K4" s="151">
        <v>0</v>
      </c>
      <c r="L4" s="151">
        <v>0</v>
      </c>
      <c r="M4" s="106"/>
      <c r="N4" s="111"/>
      <c r="O4" s="294" t="s">
        <v>566</v>
      </c>
    </row>
    <row r="5" spans="1:15" ht="72.599999999999994" customHeight="1" x14ac:dyDescent="0.25">
      <c r="A5" s="104" t="s">
        <v>183</v>
      </c>
      <c r="B5" s="104"/>
      <c r="C5" s="106" t="s">
        <v>550</v>
      </c>
      <c r="D5" s="106"/>
      <c r="E5" s="188" t="s">
        <v>549</v>
      </c>
      <c r="F5" s="188" t="s">
        <v>557</v>
      </c>
      <c r="G5" s="188" t="s">
        <v>557</v>
      </c>
      <c r="H5" s="188" t="s">
        <v>557</v>
      </c>
      <c r="I5" s="188" t="s">
        <v>557</v>
      </c>
      <c r="J5" s="188" t="s">
        <v>557</v>
      </c>
      <c r="K5" s="188" t="s">
        <v>549</v>
      </c>
      <c r="L5" s="188" t="s">
        <v>549</v>
      </c>
      <c r="M5" s="106"/>
      <c r="N5" s="111"/>
      <c r="O5" s="294"/>
    </row>
    <row r="6" spans="1:15" ht="95.65" customHeight="1" x14ac:dyDescent="0.25">
      <c r="A6" s="104" t="s">
        <v>184</v>
      </c>
      <c r="B6" s="118"/>
      <c r="C6" s="129" t="s">
        <v>387</v>
      </c>
      <c r="D6" s="106"/>
      <c r="E6" s="188" t="s">
        <v>549</v>
      </c>
      <c r="F6" s="188" t="s">
        <v>557</v>
      </c>
      <c r="G6" s="188" t="s">
        <v>549</v>
      </c>
      <c r="H6" s="188" t="s">
        <v>557</v>
      </c>
      <c r="I6" s="188" t="s">
        <v>556</v>
      </c>
      <c r="J6" s="188" t="s">
        <v>557</v>
      </c>
      <c r="K6" s="188" t="s">
        <v>549</v>
      </c>
      <c r="L6" s="188" t="s">
        <v>549</v>
      </c>
      <c r="M6" s="106"/>
      <c r="N6" s="107"/>
      <c r="O6" s="294"/>
    </row>
    <row r="7" spans="1:15" ht="156" customHeight="1" x14ac:dyDescent="0.25">
      <c r="A7" s="104" t="s">
        <v>185</v>
      </c>
      <c r="B7" s="110"/>
      <c r="C7" s="106" t="s">
        <v>353</v>
      </c>
      <c r="D7" s="106"/>
      <c r="E7" s="106"/>
      <c r="F7" s="106"/>
      <c r="G7" s="106"/>
      <c r="H7" s="223" t="s">
        <v>549</v>
      </c>
      <c r="I7" s="223" t="s">
        <v>549</v>
      </c>
      <c r="J7" s="106"/>
      <c r="K7" s="106">
        <v>0</v>
      </c>
      <c r="L7" s="106">
        <v>0</v>
      </c>
      <c r="M7" s="106"/>
      <c r="N7" s="111"/>
      <c r="O7" s="294"/>
    </row>
    <row r="8" spans="1:15" ht="109.5" customHeight="1" x14ac:dyDescent="0.25">
      <c r="A8" s="104" t="s">
        <v>187</v>
      </c>
      <c r="B8" s="110"/>
      <c r="C8" s="106" t="s">
        <v>354</v>
      </c>
      <c r="D8" s="106"/>
      <c r="E8" s="106"/>
      <c r="F8" s="223" t="s">
        <v>549</v>
      </c>
      <c r="G8" s="223" t="s">
        <v>549</v>
      </c>
      <c r="H8" s="106"/>
      <c r="I8" s="106"/>
      <c r="J8" s="106"/>
      <c r="K8" s="223" t="s">
        <v>549</v>
      </c>
      <c r="L8" s="223" t="s">
        <v>557</v>
      </c>
      <c r="M8" s="106"/>
      <c r="N8" s="111"/>
      <c r="O8" s="294"/>
    </row>
    <row r="9" spans="1:15" ht="137.1" customHeight="1" x14ac:dyDescent="0.25">
      <c r="A9" s="104" t="s">
        <v>190</v>
      </c>
      <c r="B9" s="110"/>
      <c r="C9" s="106" t="s">
        <v>352</v>
      </c>
      <c r="D9" s="106"/>
      <c r="E9" s="106">
        <v>0</v>
      </c>
      <c r="F9" s="106">
        <v>0</v>
      </c>
      <c r="G9" s="106">
        <v>0</v>
      </c>
      <c r="H9" s="223" t="s">
        <v>556</v>
      </c>
      <c r="I9" s="223">
        <v>0</v>
      </c>
      <c r="J9" s="223" t="s">
        <v>549</v>
      </c>
      <c r="K9" s="106">
        <v>0</v>
      </c>
      <c r="L9" s="106" t="s">
        <v>379</v>
      </c>
      <c r="M9" s="106"/>
      <c r="N9" s="111"/>
      <c r="O9" s="111"/>
    </row>
    <row r="10" spans="1:15" ht="86.1" customHeight="1" x14ac:dyDescent="0.25">
      <c r="A10" s="104" t="s">
        <v>193</v>
      </c>
      <c r="B10" s="101"/>
      <c r="C10" s="106" t="s">
        <v>551</v>
      </c>
      <c r="D10" s="106"/>
      <c r="E10" s="106"/>
      <c r="F10" s="106"/>
      <c r="G10" s="106"/>
      <c r="H10" s="106"/>
      <c r="I10" s="106"/>
      <c r="J10" s="223" t="s">
        <v>549</v>
      </c>
      <c r="K10" s="106"/>
      <c r="L10" s="106">
        <v>0</v>
      </c>
      <c r="M10" s="106" t="s">
        <v>569</v>
      </c>
      <c r="N10" s="111"/>
      <c r="O10" s="111"/>
    </row>
    <row r="11" spans="1:15" ht="75.599999999999994" customHeight="1" x14ac:dyDescent="0.25">
      <c r="A11" s="104" t="s">
        <v>361</v>
      </c>
      <c r="B11" s="101"/>
      <c r="C11" s="185" t="s">
        <v>552</v>
      </c>
      <c r="D11" s="106"/>
      <c r="E11" s="106"/>
      <c r="F11" s="223" t="s">
        <v>557</v>
      </c>
      <c r="G11" s="223" t="s">
        <v>557</v>
      </c>
      <c r="H11" s="106"/>
      <c r="I11" s="223" t="s">
        <v>549</v>
      </c>
      <c r="J11" s="106"/>
      <c r="K11" s="106"/>
      <c r="L11" s="223" t="s">
        <v>557</v>
      </c>
      <c r="M11" s="106"/>
      <c r="N11" s="111"/>
      <c r="O11" s="111"/>
    </row>
    <row r="12" spans="1:15" ht="97.5" customHeight="1" x14ac:dyDescent="0.25">
      <c r="A12" s="104" t="s">
        <v>362</v>
      </c>
      <c r="B12" s="101"/>
      <c r="C12" s="185" t="s">
        <v>553</v>
      </c>
      <c r="D12" s="106"/>
      <c r="E12" s="223" t="s">
        <v>549</v>
      </c>
      <c r="F12" s="223" t="s">
        <v>549</v>
      </c>
      <c r="G12" s="106"/>
      <c r="H12" s="106"/>
      <c r="I12" s="223" t="s">
        <v>549</v>
      </c>
      <c r="J12" s="223" t="s">
        <v>557</v>
      </c>
      <c r="K12" s="106"/>
      <c r="L12" s="223" t="s">
        <v>557</v>
      </c>
      <c r="M12" s="106" t="s">
        <v>570</v>
      </c>
      <c r="N12" s="111"/>
      <c r="O12" s="111"/>
    </row>
    <row r="13" spans="1:15" ht="59.1" customHeight="1" x14ac:dyDescent="0.25">
      <c r="A13" s="104" t="s">
        <v>363</v>
      </c>
      <c r="B13" s="101"/>
      <c r="C13" s="185" t="s">
        <v>554</v>
      </c>
      <c r="D13" s="106"/>
      <c r="E13" s="106"/>
      <c r="F13" s="223" t="s">
        <v>549</v>
      </c>
      <c r="G13" s="106"/>
      <c r="H13" s="106"/>
      <c r="I13" s="223" t="s">
        <v>549</v>
      </c>
      <c r="J13" s="223" t="s">
        <v>549</v>
      </c>
      <c r="K13" s="106"/>
      <c r="L13" s="106">
        <v>0</v>
      </c>
      <c r="M13" s="106" t="s">
        <v>571</v>
      </c>
      <c r="N13" s="111"/>
      <c r="O13" s="111"/>
    </row>
    <row r="14" spans="1:15" ht="41.1" customHeight="1" x14ac:dyDescent="0.25">
      <c r="A14" s="104" t="s">
        <v>187</v>
      </c>
      <c r="B14" s="101"/>
      <c r="C14" s="185" t="s">
        <v>355</v>
      </c>
      <c r="D14" s="106"/>
      <c r="E14" s="106"/>
      <c r="F14" s="223" t="s">
        <v>549</v>
      </c>
      <c r="G14" s="106"/>
      <c r="H14" s="106"/>
      <c r="I14" s="223" t="s">
        <v>549</v>
      </c>
      <c r="J14" s="106">
        <v>0</v>
      </c>
      <c r="K14" s="223" t="s">
        <v>549</v>
      </c>
      <c r="L14" s="223" t="s">
        <v>549</v>
      </c>
      <c r="M14" s="106"/>
      <c r="N14" s="111"/>
      <c r="O14" s="111"/>
    </row>
    <row r="15" spans="1:15" ht="38.1" customHeight="1" x14ac:dyDescent="0.25">
      <c r="A15" s="104"/>
      <c r="B15" s="210" t="s">
        <v>195</v>
      </c>
      <c r="C15" s="215">
        <f>ImpactsActifs!D13</f>
        <v>0</v>
      </c>
      <c r="D15" s="215"/>
      <c r="E15" s="215"/>
      <c r="F15" s="215"/>
      <c r="G15" s="215"/>
      <c r="H15" s="215"/>
      <c r="I15" s="215"/>
      <c r="J15" s="215"/>
      <c r="K15" s="215"/>
      <c r="L15" s="215"/>
      <c r="M15" s="215"/>
      <c r="N15" s="111"/>
      <c r="O15" s="111"/>
    </row>
    <row r="16" spans="1:15" ht="139.5" customHeight="1" x14ac:dyDescent="0.25">
      <c r="A16" s="104" t="s">
        <v>196</v>
      </c>
      <c r="B16" s="110"/>
      <c r="C16" s="106" t="s">
        <v>573</v>
      </c>
      <c r="D16" s="106"/>
      <c r="E16" s="104">
        <v>0</v>
      </c>
      <c r="F16" s="104">
        <v>0</v>
      </c>
      <c r="G16" s="104">
        <v>0</v>
      </c>
      <c r="H16" s="188" t="s">
        <v>557</v>
      </c>
      <c r="I16" s="104">
        <v>0</v>
      </c>
      <c r="J16" s="188" t="s">
        <v>549</v>
      </c>
      <c r="K16" s="188">
        <v>0</v>
      </c>
      <c r="L16" s="188" t="s">
        <v>549</v>
      </c>
      <c r="M16" s="106" t="s">
        <v>572</v>
      </c>
      <c r="N16" s="111"/>
      <c r="O16" s="111"/>
    </row>
    <row r="17" spans="1:15" ht="72.599999999999994" customHeight="1" x14ac:dyDescent="0.25">
      <c r="A17" s="104" t="s">
        <v>198</v>
      </c>
      <c r="B17" s="110"/>
      <c r="C17" s="106" t="s">
        <v>199</v>
      </c>
      <c r="D17" s="106"/>
      <c r="E17" s="106">
        <v>0</v>
      </c>
      <c r="F17" s="106">
        <v>0</v>
      </c>
      <c r="G17" s="106">
        <v>0</v>
      </c>
      <c r="H17" s="223" t="s">
        <v>557</v>
      </c>
      <c r="I17" s="106">
        <v>0</v>
      </c>
      <c r="J17" s="106">
        <v>0</v>
      </c>
      <c r="K17" s="106">
        <v>0</v>
      </c>
      <c r="L17" s="223" t="s">
        <v>549</v>
      </c>
      <c r="M17" s="106" t="s">
        <v>574</v>
      </c>
      <c r="N17" s="111"/>
      <c r="O17" s="111"/>
    </row>
    <row r="18" spans="1:15" ht="85.5" customHeight="1" x14ac:dyDescent="0.25">
      <c r="A18" s="104" t="s">
        <v>200</v>
      </c>
      <c r="B18" s="110"/>
      <c r="C18" s="106" t="s">
        <v>201</v>
      </c>
      <c r="D18" s="106"/>
      <c r="E18" s="188" t="s">
        <v>48</v>
      </c>
      <c r="F18" s="104">
        <v>0</v>
      </c>
      <c r="G18" s="104">
        <v>0</v>
      </c>
      <c r="H18" s="188" t="s">
        <v>557</v>
      </c>
      <c r="I18" s="104">
        <v>0</v>
      </c>
      <c r="J18" s="104">
        <v>0</v>
      </c>
      <c r="K18" s="104">
        <v>0</v>
      </c>
      <c r="L18" s="188" t="s">
        <v>549</v>
      </c>
      <c r="M18" s="106" t="s">
        <v>575</v>
      </c>
      <c r="N18" s="111"/>
      <c r="O18" s="111"/>
    </row>
    <row r="19" spans="1:15" ht="48" customHeight="1" x14ac:dyDescent="0.25">
      <c r="A19" s="104" t="s">
        <v>202</v>
      </c>
      <c r="B19" s="110"/>
      <c r="C19" s="117" t="s">
        <v>348</v>
      </c>
      <c r="D19" s="106"/>
      <c r="E19" s="188" t="s">
        <v>557</v>
      </c>
      <c r="F19" s="188" t="s">
        <v>557</v>
      </c>
      <c r="G19" s="188">
        <v>0</v>
      </c>
      <c r="H19" s="188" t="s">
        <v>557</v>
      </c>
      <c r="I19" s="188" t="s">
        <v>557</v>
      </c>
      <c r="J19" s="188" t="s">
        <v>557</v>
      </c>
      <c r="K19" s="217">
        <v>0</v>
      </c>
      <c r="L19" s="104">
        <v>0</v>
      </c>
      <c r="M19" s="106"/>
      <c r="N19" s="141" t="s">
        <v>377</v>
      </c>
      <c r="O19" s="111"/>
    </row>
    <row r="20" spans="1:15" ht="30" x14ac:dyDescent="0.25">
      <c r="A20" s="104" t="s">
        <v>204</v>
      </c>
      <c r="B20" s="110"/>
      <c r="C20" s="106" t="s">
        <v>203</v>
      </c>
      <c r="D20" s="106"/>
      <c r="E20" s="223" t="s">
        <v>557</v>
      </c>
      <c r="F20" s="106">
        <v>0</v>
      </c>
      <c r="G20" s="106">
        <v>0</v>
      </c>
      <c r="H20" s="106">
        <v>0</v>
      </c>
      <c r="I20" s="223" t="s">
        <v>557</v>
      </c>
      <c r="J20" s="223" t="s">
        <v>549</v>
      </c>
      <c r="K20" s="223" t="s">
        <v>557</v>
      </c>
      <c r="L20" s="223" t="s">
        <v>557</v>
      </c>
      <c r="M20" s="106"/>
      <c r="N20" s="111"/>
      <c r="O20" s="111"/>
    </row>
    <row r="21" spans="1:15" ht="54.6" customHeight="1" x14ac:dyDescent="0.25">
      <c r="A21" s="104"/>
      <c r="B21" s="110"/>
      <c r="C21" s="213" t="s">
        <v>496</v>
      </c>
      <c r="D21" s="106"/>
      <c r="E21" s="214" t="s">
        <v>343</v>
      </c>
      <c r="F21" s="214"/>
      <c r="G21" s="214"/>
      <c r="H21" s="214"/>
      <c r="I21" s="214"/>
      <c r="J21" s="118"/>
      <c r="K21" s="118"/>
      <c r="L21" s="164"/>
      <c r="M21" s="164"/>
      <c r="N21" s="111"/>
      <c r="O21" s="111"/>
    </row>
    <row r="22" spans="1:15" ht="54" customHeight="1" x14ac:dyDescent="0.25">
      <c r="A22" s="110" t="s">
        <v>205</v>
      </c>
      <c r="B22" s="110"/>
      <c r="C22" s="106" t="s">
        <v>14</v>
      </c>
      <c r="D22" s="106"/>
      <c r="E22" s="223" t="s">
        <v>549</v>
      </c>
      <c r="F22" s="106">
        <v>0</v>
      </c>
      <c r="G22" s="106">
        <v>0</v>
      </c>
      <c r="H22" s="106">
        <v>0</v>
      </c>
      <c r="I22" s="223" t="s">
        <v>549</v>
      </c>
      <c r="J22" s="106">
        <v>0</v>
      </c>
      <c r="K22" s="223" t="s">
        <v>549</v>
      </c>
      <c r="L22" s="223" t="s">
        <v>549</v>
      </c>
      <c r="M22" s="106"/>
      <c r="N22" s="111"/>
      <c r="O22" s="111"/>
    </row>
    <row r="23" spans="1:15" ht="36.6" customHeight="1" x14ac:dyDescent="0.25">
      <c r="A23" s="110" t="s">
        <v>538</v>
      </c>
      <c r="B23" s="110"/>
      <c r="C23" s="106" t="s">
        <v>206</v>
      </c>
      <c r="D23" s="106"/>
      <c r="E23" s="106">
        <v>0</v>
      </c>
      <c r="F23" s="106">
        <v>0</v>
      </c>
      <c r="G23" s="106">
        <v>0</v>
      </c>
      <c r="H23" s="223" t="s">
        <v>549</v>
      </c>
      <c r="I23" s="106">
        <v>0</v>
      </c>
      <c r="J23" s="223" t="s">
        <v>557</v>
      </c>
      <c r="K23" s="106">
        <v>0</v>
      </c>
      <c r="L23" s="106">
        <v>0</v>
      </c>
      <c r="M23" s="106"/>
      <c r="N23" s="111"/>
      <c r="O23" s="111"/>
    </row>
    <row r="24" spans="1:15" s="178" customFormat="1" ht="29.1" customHeight="1" x14ac:dyDescent="0.25">
      <c r="A24" s="110" t="s">
        <v>539</v>
      </c>
      <c r="B24" s="219"/>
      <c r="C24" s="117" t="s">
        <v>541</v>
      </c>
      <c r="D24" s="219"/>
      <c r="E24" s="219"/>
      <c r="F24" s="219"/>
      <c r="G24" s="219"/>
      <c r="H24" s="219"/>
      <c r="I24" s="219"/>
      <c r="J24" s="219"/>
      <c r="K24" s="219"/>
      <c r="L24" s="219"/>
      <c r="M24" s="219"/>
    </row>
    <row r="25" spans="1:15" s="178" customFormat="1" ht="36.6" customHeight="1" x14ac:dyDescent="0.25">
      <c r="A25" s="110" t="s">
        <v>540</v>
      </c>
      <c r="B25" s="219"/>
      <c r="C25" s="152" t="s">
        <v>542</v>
      </c>
      <c r="D25" s="219"/>
      <c r="E25" s="219"/>
      <c r="F25" s="219"/>
      <c r="G25" s="219"/>
      <c r="H25" s="219"/>
      <c r="I25" s="219"/>
      <c r="J25" s="219"/>
      <c r="K25" s="219"/>
      <c r="L25" s="219"/>
      <c r="M25" s="219"/>
    </row>
    <row r="26" spans="1:15" x14ac:dyDescent="0.25">
      <c r="A26" s="110"/>
      <c r="B26" s="118" t="s">
        <v>38</v>
      </c>
      <c r="C26" s="118"/>
      <c r="D26" s="215"/>
      <c r="E26" s="215"/>
      <c r="F26" s="215"/>
      <c r="G26" s="215"/>
      <c r="H26" s="215"/>
      <c r="I26" s="215"/>
      <c r="J26" s="215"/>
      <c r="K26" s="215"/>
      <c r="L26" s="215"/>
      <c r="M26" s="215"/>
      <c r="N26" s="111"/>
      <c r="O26" s="111"/>
    </row>
    <row r="27" spans="1:15" ht="233.65" customHeight="1" x14ac:dyDescent="0.25">
      <c r="A27" s="110" t="s">
        <v>207</v>
      </c>
      <c r="B27" s="110"/>
      <c r="C27" s="106" t="s">
        <v>208</v>
      </c>
      <c r="D27" s="106"/>
      <c r="E27" s="223" t="s">
        <v>549</v>
      </c>
      <c r="F27" s="223" t="s">
        <v>549</v>
      </c>
      <c r="G27" s="106">
        <v>0</v>
      </c>
      <c r="H27" s="223" t="s">
        <v>549</v>
      </c>
      <c r="I27" s="223" t="s">
        <v>557</v>
      </c>
      <c r="J27" s="223" t="s">
        <v>549</v>
      </c>
      <c r="K27" s="223" t="s">
        <v>557</v>
      </c>
      <c r="L27" s="223" t="s">
        <v>549</v>
      </c>
      <c r="M27" s="106" t="s">
        <v>576</v>
      </c>
      <c r="N27" s="111"/>
      <c r="O27" s="111"/>
    </row>
    <row r="28" spans="1:15" ht="33.6" customHeight="1" x14ac:dyDescent="0.25">
      <c r="A28" s="110" t="s">
        <v>537</v>
      </c>
      <c r="B28" s="110"/>
      <c r="C28" s="106" t="s">
        <v>210</v>
      </c>
      <c r="D28" s="106"/>
      <c r="E28" s="106">
        <v>0</v>
      </c>
      <c r="F28" s="106">
        <v>0</v>
      </c>
      <c r="G28" s="106">
        <v>0</v>
      </c>
      <c r="H28" s="223" t="s">
        <v>549</v>
      </c>
      <c r="I28" s="106">
        <v>0</v>
      </c>
      <c r="J28" s="106">
        <v>0</v>
      </c>
      <c r="K28" s="106">
        <v>0</v>
      </c>
      <c r="L28" s="106">
        <v>0</v>
      </c>
      <c r="M28" s="106"/>
      <c r="N28" s="107"/>
      <c r="O28" s="111"/>
    </row>
    <row r="29" spans="1:15" ht="126.6" customHeight="1" x14ac:dyDescent="0.25">
      <c r="A29" s="110" t="s">
        <v>209</v>
      </c>
      <c r="B29" s="110"/>
      <c r="C29" s="106" t="s">
        <v>474</v>
      </c>
      <c r="D29" s="106"/>
      <c r="E29" s="223" t="s">
        <v>549</v>
      </c>
      <c r="F29" s="106">
        <v>0</v>
      </c>
      <c r="G29" s="106">
        <v>0</v>
      </c>
      <c r="H29" s="223" t="s">
        <v>549</v>
      </c>
      <c r="I29" s="223" t="s">
        <v>549</v>
      </c>
      <c r="J29" s="223" t="s">
        <v>549</v>
      </c>
      <c r="K29" s="223" t="s">
        <v>549</v>
      </c>
      <c r="L29" s="106" t="s">
        <v>507</v>
      </c>
      <c r="M29" s="106" t="s">
        <v>577</v>
      </c>
      <c r="N29" s="107"/>
      <c r="O29" s="111"/>
    </row>
    <row r="30" spans="1:15" s="1" customFormat="1" x14ac:dyDescent="0.25">
      <c r="A30" s="106"/>
      <c r="B30" s="106"/>
      <c r="C30" s="106"/>
      <c r="D30" s="106"/>
      <c r="E30" s="106"/>
      <c r="F30" s="106"/>
      <c r="G30" s="106"/>
      <c r="H30" s="106"/>
      <c r="I30" s="106"/>
      <c r="J30" s="106"/>
      <c r="K30" s="106"/>
      <c r="L30" s="106"/>
      <c r="M30" s="106"/>
      <c r="N30" s="107"/>
      <c r="O30" s="107"/>
    </row>
    <row r="31" spans="1:15" s="10" customFormat="1" x14ac:dyDescent="0.25">
      <c r="A31" s="115"/>
      <c r="B31" s="123" t="s">
        <v>212</v>
      </c>
      <c r="C31" s="123"/>
      <c r="D31" s="221"/>
      <c r="E31" s="221"/>
      <c r="F31" s="221"/>
      <c r="G31" s="221"/>
      <c r="H31" s="221"/>
      <c r="I31" s="221"/>
      <c r="J31" s="221"/>
      <c r="K31" s="221"/>
      <c r="L31" s="221"/>
      <c r="M31" s="221"/>
      <c r="N31" s="109"/>
      <c r="O31" s="109"/>
    </row>
    <row r="32" spans="1:15" ht="42" customHeight="1" thickBot="1" x14ac:dyDescent="0.3">
      <c r="A32" s="110"/>
      <c r="B32" s="118" t="s">
        <v>19</v>
      </c>
      <c r="C32" s="118"/>
      <c r="D32" s="215"/>
      <c r="E32" s="215"/>
      <c r="F32" s="215"/>
      <c r="G32" s="215"/>
      <c r="H32" s="228"/>
      <c r="I32" s="215"/>
      <c r="J32" s="215"/>
      <c r="K32" s="215"/>
      <c r="L32" s="215"/>
      <c r="M32" s="215"/>
      <c r="N32" s="111"/>
      <c r="O32" s="111"/>
    </row>
    <row r="33" spans="1:15" ht="134.65" customHeight="1" thickBot="1" x14ac:dyDescent="0.3">
      <c r="A33" s="110" t="s">
        <v>213</v>
      </c>
      <c r="B33" s="110"/>
      <c r="C33" s="207" t="s">
        <v>20</v>
      </c>
      <c r="D33" s="106"/>
      <c r="E33" s="223" t="s">
        <v>556</v>
      </c>
      <c r="F33" s="106">
        <v>0</v>
      </c>
      <c r="G33" s="124">
        <v>0</v>
      </c>
      <c r="H33" s="230" t="s">
        <v>549</v>
      </c>
      <c r="I33" s="231" t="s">
        <v>557</v>
      </c>
      <c r="J33" s="223" t="s">
        <v>549</v>
      </c>
      <c r="K33" s="232" t="s">
        <v>549</v>
      </c>
      <c r="L33" s="224" t="s">
        <v>549</v>
      </c>
      <c r="M33" s="118" t="s">
        <v>581</v>
      </c>
      <c r="N33" s="300"/>
      <c r="O33" s="111"/>
    </row>
    <row r="34" spans="1:15" ht="30" x14ac:dyDescent="0.25">
      <c r="A34" s="110" t="s">
        <v>214</v>
      </c>
      <c r="B34" s="110"/>
      <c r="C34" s="106" t="s">
        <v>215</v>
      </c>
      <c r="D34" s="106"/>
      <c r="E34" s="223" t="s">
        <v>549</v>
      </c>
      <c r="F34" s="106">
        <v>0</v>
      </c>
      <c r="G34" s="106">
        <v>0</v>
      </c>
      <c r="H34" s="229" t="s">
        <v>549</v>
      </c>
      <c r="I34" s="106">
        <v>0</v>
      </c>
      <c r="J34" s="223">
        <v>0</v>
      </c>
      <c r="K34" s="106">
        <v>0</v>
      </c>
      <c r="L34" s="118">
        <v>0</v>
      </c>
      <c r="M34" s="118"/>
      <c r="N34" s="300"/>
      <c r="O34" s="111"/>
    </row>
    <row r="35" spans="1:15" ht="30" x14ac:dyDescent="0.25">
      <c r="A35" s="110" t="s">
        <v>217</v>
      </c>
      <c r="B35" s="110"/>
      <c r="C35" s="106" t="s">
        <v>218</v>
      </c>
      <c r="D35" s="106"/>
      <c r="E35" s="106">
        <v>0</v>
      </c>
      <c r="F35" s="106">
        <v>0</v>
      </c>
      <c r="G35" s="106">
        <v>0</v>
      </c>
      <c r="H35" s="223" t="s">
        <v>549</v>
      </c>
      <c r="I35" s="106">
        <v>0</v>
      </c>
      <c r="J35" s="223">
        <v>0</v>
      </c>
      <c r="K35" s="106">
        <v>0</v>
      </c>
      <c r="L35" s="225" t="s">
        <v>549</v>
      </c>
      <c r="M35" s="117"/>
      <c r="N35" s="111"/>
      <c r="O35" s="111"/>
    </row>
    <row r="36" spans="1:15" ht="23.1" customHeight="1" x14ac:dyDescent="0.25">
      <c r="A36" s="110" t="s">
        <v>220</v>
      </c>
      <c r="B36" s="110"/>
      <c r="C36" s="207" t="s">
        <v>21</v>
      </c>
      <c r="D36" s="106"/>
      <c r="E36" s="223" t="s">
        <v>556</v>
      </c>
      <c r="F36" s="106">
        <v>0</v>
      </c>
      <c r="G36" s="106">
        <v>0</v>
      </c>
      <c r="H36" s="223" t="s">
        <v>549</v>
      </c>
      <c r="I36" s="223" t="s">
        <v>549</v>
      </c>
      <c r="J36" s="223" t="s">
        <v>549</v>
      </c>
      <c r="K36" s="106">
        <v>0</v>
      </c>
      <c r="L36" s="224" t="s">
        <v>549</v>
      </c>
      <c r="M36" s="118"/>
      <c r="N36" s="300"/>
      <c r="O36" s="111"/>
    </row>
    <row r="37" spans="1:15" ht="23.1" customHeight="1" x14ac:dyDescent="0.25">
      <c r="A37" s="110" t="s">
        <v>221</v>
      </c>
      <c r="B37" s="110"/>
      <c r="C37" s="207" t="s">
        <v>22</v>
      </c>
      <c r="D37" s="106"/>
      <c r="E37" s="106"/>
      <c r="F37" s="106"/>
      <c r="G37" s="106"/>
      <c r="H37" s="106"/>
      <c r="I37" s="106"/>
      <c r="J37" s="106"/>
      <c r="K37" s="106"/>
      <c r="L37" s="118" t="s">
        <v>379</v>
      </c>
      <c r="M37" s="118"/>
      <c r="N37" s="300"/>
      <c r="O37" s="111"/>
    </row>
    <row r="38" spans="1:15" ht="30" x14ac:dyDescent="0.25">
      <c r="A38" s="110" t="s">
        <v>222</v>
      </c>
      <c r="B38" s="110"/>
      <c r="C38" s="106" t="s">
        <v>224</v>
      </c>
      <c r="D38" s="106"/>
      <c r="E38" s="106"/>
      <c r="F38" s="106"/>
      <c r="G38" s="106"/>
      <c r="H38" s="223" t="s">
        <v>549</v>
      </c>
      <c r="I38" s="106"/>
      <c r="J38" s="106"/>
      <c r="K38" s="106"/>
      <c r="L38" s="106" t="s">
        <v>379</v>
      </c>
      <c r="M38" s="106"/>
      <c r="N38" s="111"/>
      <c r="O38" s="111"/>
    </row>
    <row r="39" spans="1:15" x14ac:dyDescent="0.25">
      <c r="A39" s="110"/>
      <c r="B39" s="118" t="s">
        <v>23</v>
      </c>
      <c r="C39" s="118"/>
      <c r="D39" s="215"/>
      <c r="E39" s="215"/>
      <c r="F39" s="215"/>
      <c r="G39" s="215"/>
      <c r="H39" s="215"/>
      <c r="I39" s="215"/>
      <c r="J39" s="215"/>
      <c r="K39" s="215"/>
      <c r="L39" s="215"/>
      <c r="M39" s="215"/>
      <c r="N39" s="111"/>
      <c r="O39" s="111"/>
    </row>
    <row r="40" spans="1:15" x14ac:dyDescent="0.25">
      <c r="A40" s="110" t="s">
        <v>225</v>
      </c>
      <c r="B40" s="110"/>
      <c r="C40" s="106" t="s">
        <v>24</v>
      </c>
      <c r="D40" s="106"/>
      <c r="E40" s="223" t="s">
        <v>549</v>
      </c>
      <c r="F40" s="223" t="s">
        <v>549</v>
      </c>
      <c r="G40" s="106"/>
      <c r="H40" s="106"/>
      <c r="I40" s="223" t="s">
        <v>549</v>
      </c>
      <c r="J40" s="223" t="s">
        <v>549</v>
      </c>
      <c r="K40" s="129" t="s">
        <v>182</v>
      </c>
      <c r="L40" s="224" t="s">
        <v>549</v>
      </c>
      <c r="M40" s="118"/>
      <c r="N40" s="139"/>
      <c r="O40" s="111"/>
    </row>
    <row r="41" spans="1:15" ht="60" x14ac:dyDescent="0.25">
      <c r="A41" s="110" t="s">
        <v>226</v>
      </c>
      <c r="B41" s="110"/>
      <c r="C41" s="106" t="s">
        <v>229</v>
      </c>
      <c r="D41" s="106"/>
      <c r="E41" s="223">
        <v>0</v>
      </c>
      <c r="F41" s="223" t="s">
        <v>549</v>
      </c>
      <c r="G41" s="106">
        <v>0</v>
      </c>
      <c r="H41" s="223" t="s">
        <v>549</v>
      </c>
      <c r="I41" s="223" t="s">
        <v>549</v>
      </c>
      <c r="J41" s="223">
        <v>0</v>
      </c>
      <c r="K41" s="106">
        <v>0</v>
      </c>
      <c r="L41" s="224" t="s">
        <v>549</v>
      </c>
      <c r="M41" s="118" t="s">
        <v>580</v>
      </c>
      <c r="N41" s="139"/>
      <c r="O41" s="111"/>
    </row>
    <row r="42" spans="1:15" ht="63" customHeight="1" x14ac:dyDescent="0.25">
      <c r="A42" s="110" t="s">
        <v>228</v>
      </c>
      <c r="B42" s="110"/>
      <c r="C42" s="106" t="s">
        <v>227</v>
      </c>
      <c r="D42" s="106"/>
      <c r="E42" s="223" t="s">
        <v>557</v>
      </c>
      <c r="F42" s="106">
        <v>0</v>
      </c>
      <c r="G42" s="106">
        <v>0</v>
      </c>
      <c r="H42" s="106">
        <v>0</v>
      </c>
      <c r="I42" s="106">
        <v>0</v>
      </c>
      <c r="J42" s="106">
        <v>0</v>
      </c>
      <c r="K42" s="223" t="s">
        <v>549</v>
      </c>
      <c r="L42" s="224" t="s">
        <v>549</v>
      </c>
      <c r="M42" s="118" t="s">
        <v>578</v>
      </c>
      <c r="N42" s="139"/>
      <c r="O42" s="111"/>
    </row>
    <row r="43" spans="1:15" s="186" customFormat="1" ht="59.1" customHeight="1" x14ac:dyDescent="0.25">
      <c r="A43" s="110" t="s">
        <v>231</v>
      </c>
      <c r="B43" s="110"/>
      <c r="C43" s="106" t="s">
        <v>25</v>
      </c>
      <c r="D43" s="106"/>
      <c r="E43" s="223" t="s">
        <v>549</v>
      </c>
      <c r="F43" s="106">
        <v>0</v>
      </c>
      <c r="G43" s="106">
        <v>0</v>
      </c>
      <c r="H43" s="106">
        <v>0</v>
      </c>
      <c r="I43" s="106">
        <v>0</v>
      </c>
      <c r="J43" s="106">
        <v>0</v>
      </c>
      <c r="K43" s="225" t="s">
        <v>558</v>
      </c>
      <c r="L43" s="223" t="s">
        <v>556</v>
      </c>
      <c r="M43" s="106" t="s">
        <v>579</v>
      </c>
      <c r="N43" s="139" t="s">
        <v>373</v>
      </c>
      <c r="O43" s="111"/>
    </row>
    <row r="44" spans="1:15" ht="73.150000000000006" customHeight="1" x14ac:dyDescent="0.25">
      <c r="A44" s="110" t="s">
        <v>233</v>
      </c>
      <c r="B44" s="110"/>
      <c r="C44" s="106" t="s">
        <v>235</v>
      </c>
      <c r="D44" s="106"/>
      <c r="E44" s="106">
        <v>0</v>
      </c>
      <c r="F44" s="106">
        <v>0</v>
      </c>
      <c r="G44" s="106">
        <v>0</v>
      </c>
      <c r="H44" s="223" t="s">
        <v>549</v>
      </c>
      <c r="I44" s="106">
        <v>0</v>
      </c>
      <c r="J44" s="106">
        <v>0</v>
      </c>
      <c r="K44" s="106">
        <v>0</v>
      </c>
      <c r="L44" s="106" t="s">
        <v>519</v>
      </c>
      <c r="M44" s="106" t="s">
        <v>582</v>
      </c>
      <c r="N44" s="139"/>
      <c r="O44" s="111"/>
    </row>
    <row r="45" spans="1:15" ht="30" x14ac:dyDescent="0.25">
      <c r="A45" s="110" t="s">
        <v>234</v>
      </c>
      <c r="B45" s="110"/>
      <c r="C45" s="106" t="s">
        <v>236</v>
      </c>
      <c r="D45" s="106"/>
      <c r="E45" s="106">
        <v>0</v>
      </c>
      <c r="F45" s="106">
        <v>0</v>
      </c>
      <c r="G45" s="106">
        <v>0</v>
      </c>
      <c r="H45" s="223" t="s">
        <v>557</v>
      </c>
      <c r="I45" s="106">
        <v>0</v>
      </c>
      <c r="J45" s="106">
        <v>0</v>
      </c>
      <c r="K45" s="106">
        <v>0</v>
      </c>
      <c r="L45" s="106">
        <v>0</v>
      </c>
      <c r="M45" s="106" t="s">
        <v>583</v>
      </c>
      <c r="N45" s="139"/>
      <c r="O45" s="111"/>
    </row>
    <row r="46" spans="1:15" x14ac:dyDescent="0.25">
      <c r="A46" s="110"/>
      <c r="B46" s="151" t="s">
        <v>27</v>
      </c>
      <c r="C46" s="151"/>
      <c r="D46" s="215"/>
      <c r="E46" s="215"/>
      <c r="F46" s="215"/>
      <c r="G46" s="215"/>
      <c r="H46" s="215"/>
      <c r="I46" s="215"/>
      <c r="J46" s="215"/>
      <c r="K46" s="215"/>
      <c r="L46" s="215"/>
      <c r="M46" s="215"/>
      <c r="N46" s="111"/>
      <c r="O46" s="111"/>
    </row>
    <row r="47" spans="1:15" ht="30" x14ac:dyDescent="0.25">
      <c r="A47" s="110" t="s">
        <v>237</v>
      </c>
      <c r="B47" s="110"/>
      <c r="C47" s="207" t="s">
        <v>239</v>
      </c>
      <c r="D47" s="106"/>
      <c r="E47" s="223" t="s">
        <v>556</v>
      </c>
      <c r="F47" s="106">
        <v>0</v>
      </c>
      <c r="G47" s="106">
        <v>0</v>
      </c>
      <c r="H47" s="106">
        <v>0</v>
      </c>
      <c r="I47" s="223" t="s">
        <v>556</v>
      </c>
      <c r="J47" s="106"/>
      <c r="K47" s="106"/>
      <c r="L47" s="223" t="s">
        <v>549</v>
      </c>
      <c r="M47" s="106" t="s">
        <v>584</v>
      </c>
      <c r="N47" s="132"/>
      <c r="O47" s="111"/>
    </row>
    <row r="48" spans="1:15" ht="89.65" customHeight="1" x14ac:dyDescent="0.25">
      <c r="A48" s="110" t="s">
        <v>238</v>
      </c>
      <c r="B48" s="110"/>
      <c r="C48" s="106" t="s">
        <v>366</v>
      </c>
      <c r="D48" s="106"/>
      <c r="E48" s="223">
        <v>0</v>
      </c>
      <c r="F48" s="106">
        <v>0</v>
      </c>
      <c r="G48" s="106">
        <v>0</v>
      </c>
      <c r="H48" s="106">
        <v>0</v>
      </c>
      <c r="I48" s="223" t="s">
        <v>557</v>
      </c>
      <c r="J48" s="106">
        <v>0</v>
      </c>
      <c r="K48" s="223" t="s">
        <v>557</v>
      </c>
      <c r="L48" s="223" t="s">
        <v>549</v>
      </c>
      <c r="M48" s="106" t="s">
        <v>559</v>
      </c>
      <c r="N48" s="132" t="s">
        <v>331</v>
      </c>
      <c r="O48" s="111"/>
    </row>
    <row r="49" spans="1:15" x14ac:dyDescent="0.25">
      <c r="A49" s="110" t="s">
        <v>241</v>
      </c>
      <c r="B49" s="110"/>
      <c r="C49" s="106" t="s">
        <v>367</v>
      </c>
      <c r="D49" s="106"/>
      <c r="E49" s="106"/>
      <c r="F49" s="106"/>
      <c r="G49" s="106"/>
      <c r="H49" s="106"/>
      <c r="I49" s="106"/>
      <c r="J49" s="106"/>
      <c r="K49" s="106"/>
      <c r="L49" s="106"/>
      <c r="M49" s="106"/>
      <c r="N49" s="132"/>
      <c r="O49" s="111"/>
    </row>
    <row r="50" spans="1:15" ht="123" customHeight="1" x14ac:dyDescent="0.25">
      <c r="A50" s="110"/>
      <c r="B50" s="110"/>
      <c r="C50" s="212" t="s">
        <v>368</v>
      </c>
      <c r="D50" s="106"/>
      <c r="E50" s="226" t="s">
        <v>557</v>
      </c>
      <c r="F50" s="223">
        <v>0</v>
      </c>
      <c r="G50" s="112">
        <v>0</v>
      </c>
      <c r="H50" s="112">
        <v>0</v>
      </c>
      <c r="I50" s="223" t="s">
        <v>557</v>
      </c>
      <c r="J50" s="112">
        <v>0</v>
      </c>
      <c r="K50" s="223">
        <v>0</v>
      </c>
      <c r="L50" s="226" t="s">
        <v>557</v>
      </c>
      <c r="M50" s="112" t="s">
        <v>560</v>
      </c>
      <c r="N50" s="132"/>
      <c r="O50" s="111"/>
    </row>
    <row r="51" spans="1:15" ht="51" customHeight="1" x14ac:dyDescent="0.25">
      <c r="A51" s="110"/>
      <c r="B51" s="110"/>
      <c r="C51" s="212" t="s">
        <v>369</v>
      </c>
      <c r="D51" s="106"/>
      <c r="E51" s="223" t="s">
        <v>557</v>
      </c>
      <c r="F51" s="112">
        <v>0</v>
      </c>
      <c r="G51" s="112">
        <v>0</v>
      </c>
      <c r="H51" s="112">
        <v>0</v>
      </c>
      <c r="I51" s="112">
        <v>0</v>
      </c>
      <c r="J51" s="112">
        <v>0</v>
      </c>
      <c r="K51" s="112">
        <v>0</v>
      </c>
      <c r="L51" s="226" t="s">
        <v>557</v>
      </c>
      <c r="M51" s="112" t="s">
        <v>561</v>
      </c>
      <c r="N51" s="132"/>
      <c r="O51" s="111"/>
    </row>
    <row r="52" spans="1:15" x14ac:dyDescent="0.25">
      <c r="A52" s="110"/>
      <c r="B52" s="118" t="s">
        <v>38</v>
      </c>
      <c r="C52" s="118"/>
      <c r="D52" s="215"/>
      <c r="E52" s="215"/>
      <c r="F52" s="215"/>
      <c r="G52" s="215"/>
      <c r="H52" s="215"/>
      <c r="I52" s="215"/>
      <c r="J52" s="215"/>
      <c r="K52" s="215"/>
      <c r="L52" s="215"/>
      <c r="M52" s="215"/>
      <c r="N52" s="111"/>
      <c r="O52" s="111"/>
    </row>
    <row r="53" spans="1:15" ht="77.099999999999994" customHeight="1" x14ac:dyDescent="0.25">
      <c r="A53" s="110" t="s">
        <v>242</v>
      </c>
      <c r="B53" s="110"/>
      <c r="C53" s="106" t="s">
        <v>243</v>
      </c>
      <c r="D53" s="106"/>
      <c r="E53" s="106">
        <v>0</v>
      </c>
      <c r="F53" s="106">
        <v>0</v>
      </c>
      <c r="G53" s="106">
        <v>0</v>
      </c>
      <c r="H53" s="223" t="s">
        <v>549</v>
      </c>
      <c r="I53" s="106">
        <v>0</v>
      </c>
      <c r="J53" s="223" t="s">
        <v>557</v>
      </c>
      <c r="K53" s="106">
        <v>0</v>
      </c>
      <c r="L53" s="106">
        <v>0</v>
      </c>
      <c r="M53" s="106" t="s">
        <v>562</v>
      </c>
      <c r="N53" s="111"/>
      <c r="O53" s="111"/>
    </row>
    <row r="54" spans="1:15" ht="30" x14ac:dyDescent="0.25">
      <c r="A54" s="110" t="s">
        <v>244</v>
      </c>
      <c r="B54" s="110"/>
      <c r="C54" s="106" t="s">
        <v>245</v>
      </c>
      <c r="D54" s="106"/>
      <c r="E54" s="223" t="s">
        <v>549</v>
      </c>
      <c r="F54" s="106">
        <v>0</v>
      </c>
      <c r="G54" s="106">
        <v>0</v>
      </c>
      <c r="H54" s="223" t="s">
        <v>549</v>
      </c>
      <c r="I54" s="223" t="s">
        <v>549</v>
      </c>
      <c r="J54" s="223" t="s">
        <v>549</v>
      </c>
      <c r="K54" s="106">
        <v>0</v>
      </c>
      <c r="L54" s="118">
        <v>0</v>
      </c>
      <c r="M54" s="118" t="s">
        <v>563</v>
      </c>
      <c r="N54" s="111"/>
      <c r="O54" s="111"/>
    </row>
    <row r="55" spans="1:15" ht="45" x14ac:dyDescent="0.25">
      <c r="A55" s="110" t="s">
        <v>246</v>
      </c>
      <c r="B55" s="110"/>
      <c r="C55" s="106" t="s">
        <v>564</v>
      </c>
      <c r="D55" s="106"/>
      <c r="E55" s="223" t="s">
        <v>48</v>
      </c>
      <c r="F55" s="106">
        <v>0</v>
      </c>
      <c r="G55" s="106">
        <v>0</v>
      </c>
      <c r="H55" s="223" t="s">
        <v>557</v>
      </c>
      <c r="I55" s="106">
        <v>0</v>
      </c>
      <c r="J55" s="223" t="s">
        <v>549</v>
      </c>
      <c r="K55" s="106">
        <v>0</v>
      </c>
      <c r="L55" s="118">
        <v>0</v>
      </c>
      <c r="M55" s="118" t="s">
        <v>565</v>
      </c>
      <c r="N55" s="111"/>
      <c r="O55" s="111"/>
    </row>
    <row r="56" spans="1:15" s="10" customFormat="1" x14ac:dyDescent="0.25">
      <c r="A56" s="115"/>
      <c r="B56" s="123" t="s">
        <v>147</v>
      </c>
      <c r="C56" s="123"/>
      <c r="D56" s="222"/>
      <c r="E56" s="222"/>
      <c r="F56" s="222"/>
      <c r="G56" s="222"/>
      <c r="H56" s="222"/>
      <c r="I56" s="222"/>
      <c r="J56" s="222"/>
      <c r="K56" s="222"/>
      <c r="L56" s="222"/>
      <c r="M56" s="222"/>
      <c r="N56" s="109"/>
      <c r="O56" s="109"/>
    </row>
    <row r="57" spans="1:15" ht="37.15" customHeight="1" x14ac:dyDescent="0.25">
      <c r="A57" s="110"/>
      <c r="B57" s="220" t="s">
        <v>31</v>
      </c>
      <c r="C57" s="220"/>
      <c r="D57" s="215"/>
      <c r="E57" s="215"/>
      <c r="F57" s="215"/>
      <c r="G57" s="215"/>
      <c r="H57" s="215"/>
      <c r="I57" s="215"/>
      <c r="J57" s="215"/>
      <c r="K57" s="215"/>
      <c r="L57" s="215"/>
      <c r="M57" s="215"/>
      <c r="N57" s="111"/>
      <c r="O57" s="111"/>
    </row>
    <row r="58" spans="1:15" ht="59.65" customHeight="1" x14ac:dyDescent="0.25">
      <c r="A58" s="110" t="s">
        <v>248</v>
      </c>
      <c r="B58" s="110"/>
      <c r="C58" s="106" t="s">
        <v>32</v>
      </c>
      <c r="D58" s="106"/>
      <c r="E58" s="223" t="s">
        <v>549</v>
      </c>
      <c r="F58" s="106"/>
      <c r="G58" s="106"/>
      <c r="H58" s="106"/>
      <c r="I58" s="106"/>
      <c r="J58" s="106"/>
      <c r="K58" s="106"/>
      <c r="L58" s="106" t="s">
        <v>526</v>
      </c>
      <c r="M58" s="106"/>
      <c r="N58" s="111"/>
      <c r="O58" s="111"/>
    </row>
    <row r="59" spans="1:15" ht="80.650000000000006" customHeight="1" x14ac:dyDescent="0.25">
      <c r="A59" s="110" t="s">
        <v>249</v>
      </c>
      <c r="B59" s="110"/>
      <c r="C59" s="106" t="s">
        <v>33</v>
      </c>
      <c r="D59" s="106"/>
      <c r="E59" s="223" t="s">
        <v>549</v>
      </c>
      <c r="F59" s="106"/>
      <c r="G59" s="106"/>
      <c r="H59" s="106"/>
      <c r="I59" s="106"/>
      <c r="J59" s="106"/>
      <c r="K59" s="106"/>
      <c r="L59" s="106" t="s">
        <v>526</v>
      </c>
      <c r="M59" s="106"/>
      <c r="N59" s="139" t="s">
        <v>374</v>
      </c>
      <c r="O59" s="111"/>
    </row>
    <row r="60" spans="1:15" ht="33.6" customHeight="1" x14ac:dyDescent="0.25">
      <c r="A60" s="110"/>
      <c r="B60" s="118" t="s">
        <v>34</v>
      </c>
      <c r="C60" s="118"/>
      <c r="D60" s="215"/>
      <c r="E60" s="215"/>
      <c r="F60" s="215"/>
      <c r="G60" s="215"/>
      <c r="H60" s="215"/>
      <c r="I60" s="215"/>
      <c r="J60" s="215"/>
      <c r="K60" s="215"/>
      <c r="L60" s="215"/>
      <c r="M60" s="215"/>
      <c r="N60" s="111"/>
      <c r="O60" s="111"/>
    </row>
    <row r="61" spans="1:15" ht="39" customHeight="1" x14ac:dyDescent="0.25">
      <c r="A61" s="110" t="s">
        <v>251</v>
      </c>
      <c r="B61" s="110"/>
      <c r="C61" s="106" t="s">
        <v>35</v>
      </c>
      <c r="D61" s="106"/>
      <c r="E61" s="223" t="s">
        <v>549</v>
      </c>
      <c r="F61" s="106"/>
      <c r="G61" s="223" t="s">
        <v>549</v>
      </c>
      <c r="H61" s="106"/>
      <c r="I61" s="106"/>
      <c r="J61" s="106"/>
      <c r="K61" s="106"/>
      <c r="L61" s="223" t="s">
        <v>557</v>
      </c>
      <c r="M61" s="106"/>
      <c r="N61" s="111"/>
      <c r="O61" s="111"/>
    </row>
    <row r="62" spans="1:15" ht="27.6" customHeight="1" x14ac:dyDescent="0.25">
      <c r="A62" s="110" t="s">
        <v>252</v>
      </c>
      <c r="B62" s="110"/>
      <c r="C62" s="106" t="s">
        <v>36</v>
      </c>
      <c r="D62" s="106"/>
      <c r="E62" s="223" t="s">
        <v>549</v>
      </c>
      <c r="F62" s="106"/>
      <c r="G62" s="223" t="s">
        <v>549</v>
      </c>
      <c r="H62" s="106"/>
      <c r="I62" s="106"/>
      <c r="J62" s="106"/>
      <c r="K62" s="106"/>
      <c r="L62" s="223" t="s">
        <v>549</v>
      </c>
      <c r="M62" s="106"/>
      <c r="N62" s="111"/>
      <c r="O62" s="111"/>
    </row>
    <row r="63" spans="1:15" ht="30" x14ac:dyDescent="0.25">
      <c r="A63" s="110" t="s">
        <v>253</v>
      </c>
      <c r="B63" s="110"/>
      <c r="C63" s="106" t="s">
        <v>37</v>
      </c>
      <c r="D63" s="106"/>
      <c r="E63" s="223" t="s">
        <v>549</v>
      </c>
      <c r="F63" s="106"/>
      <c r="G63" s="223" t="s">
        <v>549</v>
      </c>
      <c r="H63" s="106"/>
      <c r="I63" s="106"/>
      <c r="J63" s="106"/>
      <c r="K63" s="106"/>
      <c r="L63" s="223" t="s">
        <v>549</v>
      </c>
      <c r="M63" s="106"/>
      <c r="N63" s="111"/>
      <c r="O63" s="111"/>
    </row>
    <row r="64" spans="1:15" ht="43.15" customHeight="1" x14ac:dyDescent="0.25">
      <c r="A64" s="110"/>
      <c r="B64" s="218"/>
      <c r="C64" s="117" t="s">
        <v>555</v>
      </c>
      <c r="D64" s="117"/>
      <c r="E64" s="117"/>
      <c r="F64" s="117"/>
      <c r="G64" s="117"/>
      <c r="H64" s="117"/>
      <c r="I64" s="117"/>
      <c r="J64" s="117"/>
      <c r="K64" s="117"/>
      <c r="L64" s="117"/>
      <c r="M64" s="117"/>
      <c r="N64" s="111"/>
      <c r="O64" s="111"/>
    </row>
    <row r="65" spans="1:15" ht="72" customHeight="1" x14ac:dyDescent="0.25">
      <c r="A65" s="110"/>
      <c r="B65" s="118" t="s">
        <v>333</v>
      </c>
      <c r="C65" s="118"/>
      <c r="D65" s="118" t="s">
        <v>347</v>
      </c>
      <c r="E65" s="223" t="s">
        <v>549</v>
      </c>
      <c r="F65" s="106"/>
      <c r="G65" s="106"/>
      <c r="H65" s="223" t="s">
        <v>549</v>
      </c>
      <c r="I65" s="118"/>
      <c r="J65" s="118"/>
      <c r="K65" s="118"/>
      <c r="L65" s="223" t="s">
        <v>549</v>
      </c>
      <c r="M65" s="106"/>
      <c r="N65" s="111"/>
      <c r="O65" s="111"/>
    </row>
    <row r="66" spans="1:15" ht="45" x14ac:dyDescent="0.25">
      <c r="A66" s="110"/>
      <c r="B66" s="110"/>
      <c r="C66" s="106" t="s">
        <v>349</v>
      </c>
      <c r="D66" s="106"/>
      <c r="E66" s="104"/>
      <c r="F66" s="104"/>
      <c r="G66" s="104"/>
      <c r="H66" s="104"/>
      <c r="I66" s="106"/>
      <c r="J66" s="106"/>
      <c r="K66" s="106"/>
      <c r="L66" s="223" t="s">
        <v>549</v>
      </c>
      <c r="M66" s="106"/>
      <c r="N66" s="111"/>
      <c r="O66" s="111"/>
    </row>
    <row r="67" spans="1:15" ht="30" x14ac:dyDescent="0.25">
      <c r="A67" s="110"/>
      <c r="B67" s="110"/>
      <c r="C67" s="117" t="s">
        <v>338</v>
      </c>
      <c r="D67" s="106"/>
      <c r="E67" s="223" t="s">
        <v>549</v>
      </c>
      <c r="F67" s="106"/>
      <c r="G67" s="106"/>
      <c r="H67" s="223" t="s">
        <v>549</v>
      </c>
      <c r="I67" s="106"/>
      <c r="J67" s="106"/>
      <c r="K67" s="106"/>
      <c r="L67" s="223" t="s">
        <v>549</v>
      </c>
      <c r="M67" s="106"/>
      <c r="N67" s="111"/>
      <c r="O67" s="111"/>
    </row>
    <row r="68" spans="1:15" ht="75" x14ac:dyDescent="0.25">
      <c r="A68" s="110"/>
      <c r="B68" s="110"/>
      <c r="C68" s="106" t="s">
        <v>339</v>
      </c>
      <c r="D68" s="106"/>
      <c r="E68" s="223" t="s">
        <v>549</v>
      </c>
      <c r="F68" s="106"/>
      <c r="G68" s="106"/>
      <c r="H68" s="223" t="s">
        <v>549</v>
      </c>
      <c r="I68" s="106"/>
      <c r="J68" s="106"/>
      <c r="K68" s="106"/>
      <c r="L68" s="223" t="s">
        <v>549</v>
      </c>
      <c r="M68" s="106"/>
      <c r="N68" s="111"/>
      <c r="O68" s="111"/>
    </row>
    <row r="69" spans="1:15" x14ac:dyDescent="0.25">
      <c r="A69" s="110" t="s">
        <v>254</v>
      </c>
      <c r="B69" s="113"/>
      <c r="C69" s="114" t="s">
        <v>336</v>
      </c>
      <c r="D69" s="106"/>
      <c r="E69" s="114"/>
      <c r="F69" s="114"/>
      <c r="G69" s="114"/>
      <c r="H69" s="114"/>
      <c r="I69" s="114"/>
      <c r="J69" s="114"/>
      <c r="K69" s="114"/>
      <c r="L69" s="106"/>
      <c r="M69" s="106"/>
      <c r="N69" s="111"/>
      <c r="O69" s="111"/>
    </row>
    <row r="70" spans="1:15" x14ac:dyDescent="0.25">
      <c r="A70" s="104"/>
      <c r="B70" s="110"/>
      <c r="C70" s="106"/>
      <c r="D70" s="106"/>
      <c r="E70" s="106"/>
      <c r="F70" s="106"/>
      <c r="G70" s="106"/>
      <c r="H70" s="106"/>
      <c r="I70" s="106"/>
      <c r="J70" s="106"/>
      <c r="K70" s="106"/>
      <c r="L70" s="106"/>
      <c r="M70" s="106"/>
      <c r="N70" s="111"/>
      <c r="O70" s="111"/>
    </row>
    <row r="71" spans="1:15" x14ac:dyDescent="0.25">
      <c r="B71" s="111"/>
      <c r="C71" s="107"/>
      <c r="D71" s="107"/>
      <c r="E71" s="107"/>
      <c r="F71" s="107"/>
      <c r="G71" s="107"/>
      <c r="H71" s="107"/>
      <c r="I71" s="107"/>
      <c r="J71" s="107"/>
      <c r="K71" s="107"/>
      <c r="L71" s="107"/>
      <c r="M71" s="107"/>
      <c r="N71" s="111"/>
      <c r="O71" s="111"/>
    </row>
    <row r="72" spans="1:15" x14ac:dyDescent="0.25">
      <c r="B72" s="111"/>
      <c r="C72" s="107"/>
      <c r="D72" s="107"/>
      <c r="E72" s="107"/>
      <c r="F72" s="107"/>
      <c r="G72" s="107"/>
      <c r="H72" s="107"/>
      <c r="I72" s="107"/>
      <c r="J72" s="107"/>
      <c r="K72" s="107"/>
      <c r="L72" s="107"/>
      <c r="M72" s="107"/>
      <c r="N72" s="111"/>
      <c r="O72" s="111"/>
    </row>
    <row r="73" spans="1:15" x14ac:dyDescent="0.25">
      <c r="C73" s="105"/>
      <c r="D73" s="105"/>
      <c r="E73" s="105"/>
      <c r="F73" s="105"/>
      <c r="G73" s="105"/>
      <c r="H73" s="105"/>
      <c r="I73" s="105"/>
      <c r="J73" s="105"/>
      <c r="K73" s="107"/>
      <c r="L73" s="107"/>
      <c r="M73" s="107"/>
      <c r="N73" s="111"/>
      <c r="O73" s="111"/>
    </row>
    <row r="74" spans="1:15" x14ac:dyDescent="0.25">
      <c r="C74" s="105"/>
      <c r="D74" s="105"/>
      <c r="E74" s="105"/>
      <c r="F74" s="105"/>
      <c r="G74" s="105"/>
      <c r="H74" s="105"/>
      <c r="I74" s="105"/>
      <c r="J74" s="105"/>
      <c r="K74" s="105"/>
      <c r="L74" s="105"/>
      <c r="M74" s="105"/>
    </row>
    <row r="75" spans="1:15" x14ac:dyDescent="0.25">
      <c r="C75" s="105"/>
      <c r="D75" s="105"/>
      <c r="E75" s="105"/>
      <c r="F75" s="105"/>
      <c r="G75" s="105"/>
      <c r="H75" s="105"/>
      <c r="I75" s="105"/>
      <c r="J75" s="105"/>
      <c r="K75" s="105"/>
      <c r="L75" s="105"/>
      <c r="M75" s="105"/>
    </row>
    <row r="76" spans="1:15" x14ac:dyDescent="0.25">
      <c r="C76" s="105"/>
      <c r="D76" s="105"/>
      <c r="E76" s="105"/>
      <c r="F76" s="105"/>
      <c r="G76" s="105"/>
      <c r="H76" s="105"/>
      <c r="I76" s="105"/>
      <c r="J76" s="105"/>
      <c r="K76" s="105"/>
      <c r="L76" s="105"/>
      <c r="M76" s="105"/>
    </row>
    <row r="77" spans="1:15" x14ac:dyDescent="0.25">
      <c r="C77" s="105"/>
      <c r="D77" s="105"/>
      <c r="E77" s="105"/>
      <c r="F77" s="105"/>
      <c r="G77" s="105"/>
      <c r="H77" s="105"/>
      <c r="I77" s="105"/>
      <c r="J77" s="105"/>
      <c r="K77" s="105"/>
      <c r="L77" s="105"/>
      <c r="M77" s="105"/>
    </row>
    <row r="78" spans="1:15" x14ac:dyDescent="0.25">
      <c r="C78" s="105"/>
      <c r="D78" s="105"/>
      <c r="E78" s="105"/>
      <c r="F78" s="105"/>
      <c r="G78" s="105"/>
      <c r="H78" s="105"/>
      <c r="I78" s="105"/>
      <c r="J78" s="105"/>
      <c r="K78" s="105"/>
      <c r="L78" s="105"/>
      <c r="M78" s="105"/>
    </row>
    <row r="79" spans="1:15" x14ac:dyDescent="0.25">
      <c r="C79" s="105"/>
      <c r="D79" s="105"/>
      <c r="E79" s="105"/>
      <c r="F79" s="105"/>
      <c r="G79" s="105"/>
      <c r="H79" s="105"/>
      <c r="I79" s="105"/>
      <c r="J79" s="105"/>
      <c r="K79" s="105"/>
      <c r="L79" s="105"/>
      <c r="M79" s="105"/>
    </row>
    <row r="80" spans="1:15" x14ac:dyDescent="0.25">
      <c r="C80" s="105"/>
      <c r="D80" s="105"/>
      <c r="E80" s="105"/>
      <c r="F80" s="105"/>
      <c r="G80" s="105"/>
      <c r="H80" s="105"/>
      <c r="I80" s="105"/>
      <c r="J80" s="105"/>
      <c r="K80" s="105"/>
      <c r="L80" s="105"/>
      <c r="M80" s="105"/>
    </row>
    <row r="81" spans="3:13" x14ac:dyDescent="0.25">
      <c r="C81" s="105"/>
      <c r="D81" s="105"/>
      <c r="E81" s="105"/>
      <c r="F81" s="105"/>
      <c r="G81" s="105"/>
      <c r="H81" s="105"/>
      <c r="I81" s="105"/>
      <c r="J81" s="105"/>
      <c r="K81" s="105"/>
      <c r="L81" s="105"/>
      <c r="M81" s="105"/>
    </row>
    <row r="82" spans="3:13" x14ac:dyDescent="0.25">
      <c r="C82" s="105"/>
      <c r="D82" s="105"/>
      <c r="E82" s="105"/>
      <c r="F82" s="105"/>
      <c r="G82" s="105"/>
      <c r="H82" s="105"/>
      <c r="I82" s="105"/>
      <c r="J82" s="105"/>
      <c r="K82" s="105"/>
      <c r="L82" s="105"/>
      <c r="M82" s="105"/>
    </row>
    <row r="83" spans="3:13" x14ac:dyDescent="0.25">
      <c r="C83" s="105"/>
      <c r="D83" s="105"/>
      <c r="E83" s="105"/>
      <c r="F83" s="105"/>
      <c r="G83" s="105"/>
      <c r="H83" s="105"/>
      <c r="I83" s="105"/>
      <c r="J83" s="105"/>
      <c r="K83" s="105"/>
      <c r="L83" s="105"/>
      <c r="M83" s="105"/>
    </row>
    <row r="84" spans="3:13" x14ac:dyDescent="0.25">
      <c r="C84" s="105"/>
      <c r="D84" s="105"/>
      <c r="E84" s="105"/>
      <c r="F84" s="105"/>
      <c r="G84" s="105"/>
      <c r="H84" s="105"/>
      <c r="I84" s="105"/>
      <c r="J84" s="105"/>
      <c r="K84" s="105"/>
      <c r="L84" s="105"/>
      <c r="M84" s="105"/>
    </row>
    <row r="85" spans="3:13" x14ac:dyDescent="0.25">
      <c r="C85" s="105"/>
      <c r="D85" s="105"/>
      <c r="E85" s="105"/>
      <c r="F85" s="105"/>
      <c r="G85" s="105"/>
      <c r="H85" s="105"/>
      <c r="I85" s="105"/>
      <c r="J85" s="105"/>
      <c r="K85" s="105"/>
      <c r="L85" s="105"/>
      <c r="M85" s="105"/>
    </row>
    <row r="86" spans="3:13" x14ac:dyDescent="0.25">
      <c r="C86" s="105"/>
      <c r="D86" s="105"/>
      <c r="E86" s="105"/>
      <c r="F86" s="105"/>
      <c r="G86" s="105"/>
      <c r="H86" s="105"/>
      <c r="I86" s="105"/>
      <c r="J86" s="105"/>
      <c r="K86" s="105"/>
      <c r="L86" s="105"/>
      <c r="M86" s="105"/>
    </row>
    <row r="87" spans="3:13" x14ac:dyDescent="0.25">
      <c r="C87" s="105"/>
      <c r="D87" s="105"/>
      <c r="E87" s="105"/>
      <c r="F87" s="105"/>
      <c r="G87" s="105"/>
      <c r="H87" s="105"/>
      <c r="I87" s="105"/>
      <c r="J87" s="105"/>
      <c r="K87" s="105"/>
      <c r="L87" s="105"/>
      <c r="M87" s="105"/>
    </row>
    <row r="88" spans="3:13" x14ac:dyDescent="0.25">
      <c r="C88" s="105"/>
      <c r="D88" s="105"/>
      <c r="E88" s="105"/>
      <c r="F88" s="105"/>
      <c r="G88" s="105"/>
      <c r="H88" s="105"/>
      <c r="I88" s="105"/>
      <c r="J88" s="105"/>
      <c r="K88" s="105"/>
      <c r="L88" s="105"/>
      <c r="M88" s="105"/>
    </row>
    <row r="89" spans="3:13" x14ac:dyDescent="0.25">
      <c r="C89" s="105"/>
      <c r="D89" s="105"/>
      <c r="E89" s="105"/>
      <c r="F89" s="105"/>
      <c r="G89" s="105"/>
      <c r="H89" s="105"/>
      <c r="I89" s="105"/>
      <c r="J89" s="105"/>
      <c r="K89" s="105"/>
      <c r="L89" s="105"/>
      <c r="M89" s="105"/>
    </row>
    <row r="90" spans="3:13" x14ac:dyDescent="0.25">
      <c r="C90" s="105"/>
      <c r="D90" s="105"/>
      <c r="E90" s="105"/>
      <c r="F90" s="105"/>
      <c r="G90" s="105"/>
      <c r="H90" s="105"/>
      <c r="I90" s="105"/>
      <c r="J90" s="105"/>
      <c r="K90" s="105"/>
      <c r="L90" s="105"/>
      <c r="M90" s="105"/>
    </row>
    <row r="91" spans="3:13" x14ac:dyDescent="0.25">
      <c r="C91" s="105"/>
      <c r="D91" s="105"/>
      <c r="E91" s="105"/>
      <c r="F91" s="105"/>
      <c r="G91" s="105"/>
      <c r="H91" s="105"/>
      <c r="I91" s="105"/>
      <c r="J91" s="105"/>
      <c r="K91" s="105"/>
      <c r="L91" s="105"/>
      <c r="M91" s="105"/>
    </row>
    <row r="92" spans="3:13" x14ac:dyDescent="0.25">
      <c r="C92" s="105"/>
      <c r="D92" s="105"/>
      <c r="E92" s="105"/>
      <c r="F92" s="105"/>
      <c r="G92" s="105"/>
      <c r="H92" s="105"/>
      <c r="I92" s="105"/>
      <c r="J92" s="105"/>
      <c r="K92" s="105"/>
      <c r="L92" s="105"/>
      <c r="M92" s="105"/>
    </row>
    <row r="93" spans="3:13" x14ac:dyDescent="0.25">
      <c r="C93" s="105"/>
      <c r="D93" s="105"/>
      <c r="E93" s="105"/>
      <c r="F93" s="105"/>
      <c r="G93" s="105"/>
      <c r="H93" s="105"/>
      <c r="I93" s="105"/>
      <c r="J93" s="105"/>
      <c r="K93" s="105"/>
      <c r="L93" s="105"/>
      <c r="M93" s="105"/>
    </row>
    <row r="94" spans="3:13" x14ac:dyDescent="0.25">
      <c r="C94" s="105"/>
      <c r="D94" s="105"/>
      <c r="E94" s="105"/>
      <c r="F94" s="105"/>
      <c r="G94" s="105"/>
      <c r="H94" s="105"/>
      <c r="I94" s="105"/>
      <c r="J94" s="105"/>
      <c r="K94" s="105"/>
      <c r="L94" s="105"/>
      <c r="M94" s="105"/>
    </row>
    <row r="95" spans="3:13" x14ac:dyDescent="0.25">
      <c r="C95" s="105"/>
      <c r="D95" s="105"/>
      <c r="E95" s="105"/>
      <c r="F95" s="105"/>
      <c r="G95" s="105"/>
      <c r="H95" s="105"/>
      <c r="I95" s="105"/>
      <c r="J95" s="105"/>
      <c r="K95" s="105"/>
      <c r="L95" s="105"/>
      <c r="M95" s="105"/>
    </row>
    <row r="96" spans="3:13" x14ac:dyDescent="0.25">
      <c r="C96" s="105"/>
      <c r="D96" s="105"/>
      <c r="E96" s="105"/>
      <c r="F96" s="105"/>
      <c r="G96" s="105"/>
      <c r="H96" s="105"/>
      <c r="I96" s="105"/>
      <c r="J96" s="105"/>
      <c r="K96" s="105"/>
      <c r="L96" s="105"/>
      <c r="M96" s="105"/>
    </row>
    <row r="97" spans="3:13" x14ac:dyDescent="0.25">
      <c r="C97" s="105"/>
      <c r="D97" s="105"/>
      <c r="E97" s="105"/>
      <c r="F97" s="105"/>
      <c r="G97" s="105"/>
      <c r="H97" s="105"/>
      <c r="I97" s="105"/>
      <c r="J97" s="105"/>
      <c r="K97" s="105"/>
      <c r="L97" s="105"/>
      <c r="M97" s="105"/>
    </row>
    <row r="98" spans="3:13" x14ac:dyDescent="0.25">
      <c r="C98" s="105"/>
      <c r="D98" s="105"/>
      <c r="E98" s="105"/>
      <c r="F98" s="105"/>
      <c r="G98" s="105"/>
      <c r="H98" s="105"/>
      <c r="I98" s="105"/>
      <c r="J98" s="105"/>
      <c r="K98" s="105"/>
      <c r="L98" s="105"/>
      <c r="M98" s="105"/>
    </row>
    <row r="99" spans="3:13" x14ac:dyDescent="0.25">
      <c r="C99" s="105"/>
      <c r="D99" s="105"/>
      <c r="E99" s="105"/>
      <c r="F99" s="105"/>
      <c r="G99" s="105"/>
      <c r="H99" s="105"/>
      <c r="I99" s="105"/>
      <c r="J99" s="105"/>
      <c r="K99" s="105"/>
      <c r="L99" s="105"/>
      <c r="M99" s="105"/>
    </row>
    <row r="100" spans="3:13" x14ac:dyDescent="0.25">
      <c r="C100" s="105"/>
      <c r="D100" s="105"/>
      <c r="E100" s="105"/>
      <c r="F100" s="105"/>
      <c r="G100" s="105"/>
      <c r="H100" s="105"/>
      <c r="I100" s="105"/>
      <c r="J100" s="105"/>
      <c r="K100" s="105"/>
      <c r="L100" s="105"/>
      <c r="M100" s="105"/>
    </row>
    <row r="101" spans="3:13" x14ac:dyDescent="0.25">
      <c r="C101" s="105"/>
      <c r="D101" s="105"/>
      <c r="E101" s="105"/>
      <c r="F101" s="105"/>
      <c r="G101" s="105"/>
      <c r="H101" s="105"/>
      <c r="I101" s="105"/>
      <c r="J101" s="105"/>
      <c r="K101" s="105"/>
      <c r="L101" s="105"/>
      <c r="M101" s="105"/>
    </row>
    <row r="102" spans="3:13" x14ac:dyDescent="0.25">
      <c r="C102" s="105"/>
      <c r="D102" s="105"/>
      <c r="E102" s="105"/>
      <c r="F102" s="105"/>
      <c r="G102" s="105"/>
      <c r="H102" s="105"/>
      <c r="I102" s="105"/>
      <c r="J102" s="105"/>
      <c r="K102" s="105"/>
      <c r="L102" s="105"/>
      <c r="M102" s="105"/>
    </row>
    <row r="103" spans="3:13" x14ac:dyDescent="0.25">
      <c r="C103" s="105"/>
      <c r="D103" s="105"/>
      <c r="E103" s="105"/>
      <c r="F103" s="105"/>
      <c r="G103" s="105"/>
      <c r="H103" s="105"/>
      <c r="I103" s="105"/>
      <c r="J103" s="105"/>
      <c r="K103" s="105"/>
      <c r="L103" s="105"/>
      <c r="M103" s="105"/>
    </row>
    <row r="104" spans="3:13" x14ac:dyDescent="0.25">
      <c r="C104" s="105"/>
      <c r="D104" s="105"/>
      <c r="E104" s="105"/>
      <c r="F104" s="105"/>
      <c r="G104" s="105"/>
      <c r="H104" s="105"/>
      <c r="I104" s="105"/>
      <c r="J104" s="105"/>
      <c r="K104" s="105"/>
      <c r="L104" s="105"/>
      <c r="M104" s="105"/>
    </row>
    <row r="105" spans="3:13" x14ac:dyDescent="0.25">
      <c r="C105" s="105"/>
      <c r="D105" s="105"/>
      <c r="E105" s="105"/>
      <c r="F105" s="105"/>
      <c r="G105" s="105"/>
      <c r="H105" s="105"/>
      <c r="I105" s="105"/>
      <c r="J105" s="105"/>
      <c r="K105" s="105"/>
      <c r="L105" s="105"/>
      <c r="M105" s="105"/>
    </row>
    <row r="106" spans="3:13" x14ac:dyDescent="0.25">
      <c r="C106" s="105"/>
      <c r="D106" s="105"/>
      <c r="E106" s="105"/>
      <c r="F106" s="105"/>
      <c r="G106" s="105"/>
      <c r="H106" s="105"/>
      <c r="I106" s="105"/>
      <c r="J106" s="105"/>
      <c r="K106" s="105"/>
      <c r="L106" s="105"/>
      <c r="M106" s="105"/>
    </row>
    <row r="107" spans="3:13" x14ac:dyDescent="0.25">
      <c r="K107" s="105"/>
      <c r="L107" s="105"/>
      <c r="M107" s="105"/>
    </row>
  </sheetData>
  <autoFilter ref="A1:J69" xr:uid="{496205B4-3DD4-4A04-840F-53C0B947B9CF}">
    <filterColumn colId="1" showButton="0"/>
  </autoFilter>
  <mergeCells count="5">
    <mergeCell ref="N36:N37"/>
    <mergeCell ref="O4:O8"/>
    <mergeCell ref="B2:C2"/>
    <mergeCell ref="A3:C3"/>
    <mergeCell ref="N33:N34"/>
  </mergeCells>
  <conditionalFormatting sqref="A4:L68">
    <cfRule type="cellIs" dxfId="16" priority="5" operator="equal">
      <formula>"+"</formula>
    </cfRule>
    <cfRule type="containsText" dxfId="15" priority="18" operator="containsText" text="0">
      <formula>NOT(ISERROR(SEARCH("0",A4)))</formula>
    </cfRule>
  </conditionalFormatting>
  <conditionalFormatting sqref="C15">
    <cfRule type="containsText" dxfId="14" priority="12" operator="containsText" text="peu/pas d'effet">
      <formula>NOT(ISERROR(SEARCH("peu/pas d'effet",C15)))</formula>
    </cfRule>
    <cfRule type="containsText" dxfId="13" priority="13" operator="containsText" text="oui">
      <formula>NOT(ISERROR(SEARCH("oui",C15)))</formula>
    </cfRule>
    <cfRule type="containsText" dxfId="12" priority="14" operator="containsText" text="non">
      <formula>NOT(ISERROR(SEARCH("non",C15)))</formula>
    </cfRule>
  </conditionalFormatting>
  <conditionalFormatting sqref="D4:D14 D16:D23 D27:D30 D33:D38 D40:D45 D47:D51 D53:D55 D58:D59 D61:D64 D66:D71">
    <cfRule type="containsText" dxfId="11" priority="19" operator="containsText" text="non">
      <formula>NOT(ISERROR(SEARCH("non",D4)))</formula>
    </cfRule>
    <cfRule type="containsText" dxfId="10" priority="20" operator="containsText" text="oui">
      <formula>NOT(ISERROR(SEARCH("oui",D4)))</formula>
    </cfRule>
  </conditionalFormatting>
  <conditionalFormatting sqref="L4:M14 L27:M30 L33:M38 L40:M45 L47:M51 L53:M55 L58:M59 L61:M71">
    <cfRule type="containsText" dxfId="6" priority="15" operator="containsText" text="Ambivalent">
      <formula>NOT(ISERROR(SEARCH("Ambivalent",L4)))</formula>
    </cfRule>
    <cfRule type="containsText" dxfId="5" priority="16" operator="containsText" text="non">
      <formula>NOT(ISERROR(SEARCH("non",L4)))</formula>
    </cfRule>
    <cfRule type="containsText" dxfId="4" priority="17" operator="containsText" text="oui">
      <formula>NOT(ISERROR(SEARCH("oui",L4)))</formula>
    </cfRule>
  </conditionalFormatting>
  <conditionalFormatting sqref="L16:M23">
    <cfRule type="containsText" dxfId="3" priority="9" operator="containsText" text="Ambivalent">
      <formula>NOT(ISERROR(SEARCH("Ambivalent",L16)))</formula>
    </cfRule>
    <cfRule type="containsText" dxfId="2" priority="10" operator="containsText" text="non">
      <formula>NOT(ISERROR(SEARCH("non",L16)))</formula>
    </cfRule>
    <cfRule type="containsText" dxfId="1" priority="11" operator="containsText" text="oui">
      <formula>NOT(ISERROR(SEARCH("oui",L16)))</formula>
    </cfRule>
  </conditionalFormatting>
  <pageMargins left="0.7" right="0.7" top="0.75" bottom="0.75" header="0.3" footer="0.3"/>
  <pageSetup paperSize="9" orientation="portrait" r:id="rId1"/>
  <legacyDrawing r:id="rId2"/>
  <extLst>
    <ext xmlns:x14="http://schemas.microsoft.com/office/spreadsheetml/2009/9/main" uri="{78C0D931-6437-407d-A8EE-F0AAD7539E65}">
      <x14:conditionalFormattings>
        <x14:conditionalFormatting xmlns:xm="http://schemas.microsoft.com/office/excel/2006/main">
          <x14:cfRule type="endsWith" priority="1" operator="endsWith" id="{4A03ABD1-5338-4D0C-9639-C370F5C9CFC6}">
            <xm:f>RIGHT(E3,LEN("-"))="-"</xm:f>
            <xm:f>"-"</xm:f>
            <x14:dxf>
              <fill>
                <patternFill>
                  <bgColor theme="5" tint="0.59996337778862885"/>
                </patternFill>
              </fill>
            </x14:dxf>
          </x14:cfRule>
          <xm:sqref>E3:L68</xm:sqref>
        </x14:conditionalFormatting>
        <x14:conditionalFormatting xmlns:xm="http://schemas.microsoft.com/office/excel/2006/main">
          <x14:cfRule type="endsWith" priority="2" operator="endsWith" id="{7CEE52C2-23F9-459D-AB5A-E89B5E043738}">
            <xm:f>RIGHT(E4,LEN("+++"))="+++"</xm:f>
            <xm:f>"+++"</xm:f>
            <x14:dxf>
              <fill>
                <patternFill>
                  <bgColor rgb="FF00B050"/>
                </patternFill>
              </fill>
            </x14:dxf>
          </x14:cfRule>
          <x14:cfRule type="endsWith" priority="4" operator="endsWith" id="{7D2B844F-F2B0-4145-A597-FBFCD88F533D}">
            <xm:f>RIGHT(E4,LEN("++"))="++"</xm:f>
            <xm:f>"++"</xm:f>
            <x14:dxf>
              <fill>
                <patternFill>
                  <bgColor rgb="FF92D050"/>
                </patternFill>
              </fill>
            </x14:dxf>
          </x14:cfRule>
          <xm:sqref>E4:L69</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658C95-4621-4927-BAD2-50F91E831995}">
  <sheetPr codeName="Feuil12"/>
  <dimension ref="A1:M71"/>
  <sheetViews>
    <sheetView workbookViewId="0">
      <selection activeCell="D4" sqref="D4"/>
    </sheetView>
  </sheetViews>
  <sheetFormatPr baseColWidth="10" defaultColWidth="11.42578125" defaultRowHeight="15" x14ac:dyDescent="0.25"/>
  <cols>
    <col min="1" max="1" width="21.42578125" customWidth="1"/>
    <col min="2" max="2" width="22" customWidth="1"/>
    <col min="3" max="3" width="33" customWidth="1"/>
    <col min="4" max="4" width="6" style="98" customWidth="1"/>
    <col min="5" max="5" width="22" customWidth="1"/>
    <col min="6" max="6" width="13.28515625" customWidth="1"/>
    <col min="13" max="13" width="68.28515625" customWidth="1"/>
  </cols>
  <sheetData>
    <row r="1" spans="1:13" ht="60" x14ac:dyDescent="0.25">
      <c r="A1" s="10" t="s">
        <v>256</v>
      </c>
      <c r="M1" s="100" t="s">
        <v>257</v>
      </c>
    </row>
    <row r="2" spans="1:13" x14ac:dyDescent="0.25">
      <c r="A2" t="s">
        <v>42</v>
      </c>
      <c r="B2" t="s">
        <v>43</v>
      </c>
      <c r="C2" t="s">
        <v>44</v>
      </c>
      <c r="D2" s="98" t="s">
        <v>258</v>
      </c>
      <c r="E2" t="s">
        <v>45</v>
      </c>
      <c r="F2" t="s">
        <v>259</v>
      </c>
      <c r="G2" t="s">
        <v>260</v>
      </c>
    </row>
    <row r="3" spans="1:13" x14ac:dyDescent="0.25">
      <c r="A3" t="s">
        <v>55</v>
      </c>
      <c r="B3" t="s">
        <v>61</v>
      </c>
      <c r="C3" t="s">
        <v>63</v>
      </c>
      <c r="D3" s="99" t="str">
        <f>IF(ISBLANK(A3&amp;B3&amp;C3)=TRUE,"ok",IF(OR(AND(LEFT(A3,1)=LEFT(B3,1),C3="-"),AND(LEFT(A3,1)=LEFT(B3,1),LEFT(B3,3)=LEFT(C3,3))),"ok","erreur"))</f>
        <v>ok</v>
      </c>
      <c r="E3" t="s">
        <v>49</v>
      </c>
      <c r="F3" t="s">
        <v>261</v>
      </c>
    </row>
    <row r="4" spans="1:13" x14ac:dyDescent="0.25">
      <c r="A4" t="s">
        <v>55</v>
      </c>
      <c r="B4" t="s">
        <v>61</v>
      </c>
      <c r="C4" t="s">
        <v>63</v>
      </c>
      <c r="D4" s="99" t="str">
        <f>IF(ISBLANK(A4&amp;B4&amp;C4)=TRUE,"ok",IF(OR(AND(LEFT(A4,1)=LEFT(B4,1),C4="-"),AND(LEFT(A4,1)=LEFT(B4,1),LEFT(B4,3)=LEFT(C4,3))),"ok","erreur"))</f>
        <v>ok</v>
      </c>
      <c r="E4" t="s">
        <v>49</v>
      </c>
    </row>
    <row r="5" spans="1:13" x14ac:dyDescent="0.25">
      <c r="D5" s="99"/>
    </row>
    <row r="6" spans="1:13" x14ac:dyDescent="0.25">
      <c r="D6" s="99"/>
    </row>
    <row r="7" spans="1:13" x14ac:dyDescent="0.25">
      <c r="D7" s="99"/>
    </row>
    <row r="8" spans="1:13" x14ac:dyDescent="0.25">
      <c r="D8" s="99"/>
    </row>
    <row r="9" spans="1:13" x14ac:dyDescent="0.25">
      <c r="D9" s="99"/>
    </row>
    <row r="10" spans="1:13" x14ac:dyDescent="0.25">
      <c r="D10" s="99"/>
    </row>
    <row r="11" spans="1:13" x14ac:dyDescent="0.25">
      <c r="D11" s="99"/>
    </row>
    <row r="12" spans="1:13" x14ac:dyDescent="0.25">
      <c r="D12" s="99"/>
    </row>
    <row r="13" spans="1:13" x14ac:dyDescent="0.25">
      <c r="D13" s="99"/>
    </row>
    <row r="14" spans="1:13" x14ac:dyDescent="0.25">
      <c r="D14" s="99"/>
    </row>
    <row r="15" spans="1:13" x14ac:dyDescent="0.25">
      <c r="D15" s="99"/>
    </row>
    <row r="16" spans="1:13" x14ac:dyDescent="0.25">
      <c r="D16" s="99"/>
    </row>
    <row r="17" spans="4:4" x14ac:dyDescent="0.25">
      <c r="D17" s="99"/>
    </row>
    <row r="18" spans="4:4" x14ac:dyDescent="0.25">
      <c r="D18" s="99"/>
    </row>
    <row r="19" spans="4:4" x14ac:dyDescent="0.25">
      <c r="D19" s="99"/>
    </row>
    <row r="20" spans="4:4" x14ac:dyDescent="0.25">
      <c r="D20" s="99"/>
    </row>
    <row r="21" spans="4:4" x14ac:dyDescent="0.25">
      <c r="D21" s="99"/>
    </row>
    <row r="22" spans="4:4" x14ac:dyDescent="0.25">
      <c r="D22" s="99"/>
    </row>
    <row r="23" spans="4:4" x14ac:dyDescent="0.25">
      <c r="D23" s="99"/>
    </row>
    <row r="24" spans="4:4" x14ac:dyDescent="0.25">
      <c r="D24" s="99"/>
    </row>
    <row r="25" spans="4:4" x14ac:dyDescent="0.25">
      <c r="D25" s="99"/>
    </row>
    <row r="26" spans="4:4" x14ac:dyDescent="0.25">
      <c r="D26" s="99"/>
    </row>
    <row r="27" spans="4:4" x14ac:dyDescent="0.25">
      <c r="D27" s="99"/>
    </row>
    <row r="28" spans="4:4" x14ac:dyDescent="0.25">
      <c r="D28" s="99"/>
    </row>
    <row r="29" spans="4:4" x14ac:dyDescent="0.25">
      <c r="D29" s="99"/>
    </row>
    <row r="30" spans="4:4" x14ac:dyDescent="0.25">
      <c r="D30" s="99"/>
    </row>
    <row r="31" spans="4:4" x14ac:dyDescent="0.25">
      <c r="D31" s="99"/>
    </row>
    <row r="32" spans="4:4" x14ac:dyDescent="0.25">
      <c r="D32" s="99"/>
    </row>
    <row r="33" spans="4:4" x14ac:dyDescent="0.25">
      <c r="D33" s="99"/>
    </row>
    <row r="34" spans="4:4" x14ac:dyDescent="0.25">
      <c r="D34" s="99"/>
    </row>
    <row r="35" spans="4:4" x14ac:dyDescent="0.25">
      <c r="D35" s="99"/>
    </row>
    <row r="36" spans="4:4" x14ac:dyDescent="0.25">
      <c r="D36" s="99"/>
    </row>
    <row r="37" spans="4:4" x14ac:dyDescent="0.25">
      <c r="D37" s="99"/>
    </row>
    <row r="38" spans="4:4" x14ac:dyDescent="0.25">
      <c r="D38" s="99"/>
    </row>
    <row r="39" spans="4:4" x14ac:dyDescent="0.25">
      <c r="D39" s="99"/>
    </row>
    <row r="40" spans="4:4" x14ac:dyDescent="0.25">
      <c r="D40" s="99"/>
    </row>
    <row r="41" spans="4:4" x14ac:dyDescent="0.25">
      <c r="D41" s="99"/>
    </row>
    <row r="42" spans="4:4" x14ac:dyDescent="0.25">
      <c r="D42" s="99"/>
    </row>
    <row r="43" spans="4:4" x14ac:dyDescent="0.25">
      <c r="D43" s="99"/>
    </row>
    <row r="44" spans="4:4" x14ac:dyDescent="0.25">
      <c r="D44" s="99"/>
    </row>
    <row r="45" spans="4:4" x14ac:dyDescent="0.25">
      <c r="D45" s="99"/>
    </row>
    <row r="46" spans="4:4" x14ac:dyDescent="0.25">
      <c r="D46" s="99"/>
    </row>
    <row r="47" spans="4:4" x14ac:dyDescent="0.25">
      <c r="D47" s="99"/>
    </row>
    <row r="48" spans="4:4" x14ac:dyDescent="0.25">
      <c r="D48" s="99"/>
    </row>
    <row r="49" spans="4:4" x14ac:dyDescent="0.25">
      <c r="D49" s="99"/>
    </row>
    <row r="50" spans="4:4" x14ac:dyDescent="0.25">
      <c r="D50" s="99"/>
    </row>
    <row r="51" spans="4:4" x14ac:dyDescent="0.25">
      <c r="D51" s="99"/>
    </row>
    <row r="52" spans="4:4" x14ac:dyDescent="0.25">
      <c r="D52" s="99"/>
    </row>
    <row r="53" spans="4:4" x14ac:dyDescent="0.25">
      <c r="D53" s="99"/>
    </row>
    <row r="54" spans="4:4" x14ac:dyDescent="0.25">
      <c r="D54" s="99"/>
    </row>
    <row r="55" spans="4:4" x14ac:dyDescent="0.25">
      <c r="D55" s="99"/>
    </row>
    <row r="56" spans="4:4" x14ac:dyDescent="0.25">
      <c r="D56" s="99"/>
    </row>
    <row r="57" spans="4:4" x14ac:dyDescent="0.25">
      <c r="D57" s="99"/>
    </row>
    <row r="58" spans="4:4" x14ac:dyDescent="0.25">
      <c r="D58" s="99"/>
    </row>
    <row r="59" spans="4:4" x14ac:dyDescent="0.25">
      <c r="D59" s="99"/>
    </row>
    <row r="60" spans="4:4" x14ac:dyDescent="0.25">
      <c r="D60" s="99"/>
    </row>
    <row r="61" spans="4:4" x14ac:dyDescent="0.25">
      <c r="D61" s="99"/>
    </row>
    <row r="62" spans="4:4" x14ac:dyDescent="0.25">
      <c r="D62" s="99"/>
    </row>
    <row r="63" spans="4:4" x14ac:dyDescent="0.25">
      <c r="D63" s="99"/>
    </row>
    <row r="64" spans="4:4" x14ac:dyDescent="0.25">
      <c r="D64" s="99"/>
    </row>
    <row r="65" spans="4:4" x14ac:dyDescent="0.25">
      <c r="D65" s="99"/>
    </row>
    <row r="66" spans="4:4" x14ac:dyDescent="0.25">
      <c r="D66" s="99"/>
    </row>
    <row r="67" spans="4:4" x14ac:dyDescent="0.25">
      <c r="D67" s="99"/>
    </row>
    <row r="68" spans="4:4" x14ac:dyDescent="0.25">
      <c r="D68" s="99"/>
    </row>
    <row r="69" spans="4:4" x14ac:dyDescent="0.25">
      <c r="D69" s="99"/>
    </row>
    <row r="70" spans="4:4" x14ac:dyDescent="0.25">
      <c r="D70" s="99"/>
    </row>
    <row r="71" spans="4:4" x14ac:dyDescent="0.25">
      <c r="D71" s="99"/>
    </row>
  </sheetData>
  <conditionalFormatting sqref="D3:D71">
    <cfRule type="containsText" dxfId="0" priority="1" operator="containsText" text="erreur">
      <formula>NOT(ISERROR(SEARCH("erreur",D3)))</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5">
        <x14:dataValidation type="list" allowBlank="1" showInputMessage="1" showErrorMessage="1" xr:uid="{4B434CCD-BD69-486D-A4B9-B5EF3B6074FC}">
          <x14:formula1>
            <xm:f>Listes!$E$2:$E$4</xm:f>
          </x14:formula1>
          <xm:sqref>E3:E71</xm:sqref>
        </x14:dataValidation>
        <x14:dataValidation type="list" allowBlank="1" showInputMessage="1" showErrorMessage="1" xr:uid="{D45AAD7F-F504-453E-94FD-92313668A76F}">
          <x14:formula1>
            <xm:f>_xlfn.UNIQUE(Listes!$A$2:$A$26)</xm:f>
          </x14:formula1>
          <xm:sqref>A50:A71</xm:sqref>
        </x14:dataValidation>
        <x14:dataValidation type="list" allowBlank="1" showInputMessage="1" showErrorMessage="1" xr:uid="{061C3FB7-E43E-42DB-940C-6CADDE4E175A}">
          <x14:formula1>
            <xm:f>Listes!$A$2:$A$26</xm:f>
          </x14:formula1>
          <xm:sqref>A3:A49</xm:sqref>
        </x14:dataValidation>
        <x14:dataValidation type="list" allowBlank="1" showInputMessage="1" showErrorMessage="1" xr:uid="{796558B1-2EA3-4DEE-AB18-3C98EEDE1438}">
          <x14:formula1>
            <xm:f>Listes!$B$2:$B$30</xm:f>
          </x14:formula1>
          <xm:sqref>B3:B71</xm:sqref>
        </x14:dataValidation>
        <x14:dataValidation type="list" allowBlank="1" showInputMessage="1" showErrorMessage="1" xr:uid="{E9F09953-35BA-47D1-A560-C38E202C68BA}">
          <x14:formula1>
            <xm:f>Listes!$C$2:$C$30</xm:f>
          </x14:formula1>
          <xm:sqref>C3:C71</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FC7480-7269-4AD3-B97C-1E437CBD9009}">
  <sheetPr codeName="Feuil13"/>
  <dimension ref="A1:W70"/>
  <sheetViews>
    <sheetView showGridLines="0" zoomScale="71" zoomScaleNormal="100" workbookViewId="0">
      <pane xSplit="4" ySplit="4" topLeftCell="J5" activePane="bottomRight" state="frozen"/>
      <selection pane="topRight" activeCell="E1" sqref="E1"/>
      <selection pane="bottomLeft" activeCell="A4" sqref="A4"/>
      <selection pane="bottomRight" activeCell="C45" sqref="C45"/>
    </sheetView>
  </sheetViews>
  <sheetFormatPr baseColWidth="10" defaultColWidth="8.7109375" defaultRowHeight="15" x14ac:dyDescent="0.25"/>
  <cols>
    <col min="1" max="2" width="5.28515625" customWidth="1"/>
    <col min="3" max="3" width="59.7109375" customWidth="1"/>
    <col min="4" max="4" width="20.28515625" customWidth="1"/>
    <col min="5" max="5" width="2.28515625" customWidth="1"/>
    <col min="6" max="10" width="21.28515625" customWidth="1"/>
    <col min="11" max="11" width="2.28515625" customWidth="1"/>
    <col min="12" max="16" width="21.28515625" customWidth="1"/>
    <col min="17" max="17" width="2.28515625" customWidth="1"/>
    <col min="18" max="22" width="21.28515625" customWidth="1"/>
    <col min="23" max="23" width="2.28515625" customWidth="1"/>
  </cols>
  <sheetData>
    <row r="1" spans="1:23" x14ac:dyDescent="0.25">
      <c r="A1" s="357" t="s">
        <v>262</v>
      </c>
      <c r="B1" s="357"/>
      <c r="C1" s="357"/>
      <c r="D1" s="357"/>
      <c r="E1" s="357"/>
      <c r="F1" s="357"/>
      <c r="G1" s="357"/>
      <c r="H1" s="357"/>
      <c r="I1" s="357"/>
      <c r="J1" s="357"/>
      <c r="K1" s="357"/>
      <c r="L1" s="357"/>
      <c r="M1" s="357"/>
      <c r="N1" s="357"/>
      <c r="O1" s="357"/>
      <c r="P1" s="357"/>
      <c r="Q1" s="357"/>
      <c r="R1" s="357"/>
      <c r="S1" s="357"/>
      <c r="T1" s="357"/>
      <c r="U1" s="357"/>
      <c r="V1" s="357"/>
      <c r="W1" s="357"/>
    </row>
    <row r="2" spans="1:23" x14ac:dyDescent="0.25">
      <c r="A2" s="308" t="s">
        <v>263</v>
      </c>
      <c r="B2" s="308"/>
      <c r="C2" s="308"/>
      <c r="D2" s="308"/>
      <c r="E2" s="2"/>
      <c r="F2" s="360" t="s">
        <v>0</v>
      </c>
      <c r="G2" s="360"/>
      <c r="H2" s="360"/>
      <c r="I2" s="360"/>
      <c r="J2" s="360"/>
      <c r="K2" s="4"/>
      <c r="L2" s="361" t="s">
        <v>1</v>
      </c>
      <c r="M2" s="361"/>
      <c r="N2" s="361"/>
      <c r="O2" s="361"/>
      <c r="P2" s="361"/>
      <c r="Q2" s="4"/>
      <c r="R2" s="362" t="s">
        <v>2</v>
      </c>
      <c r="S2" s="362"/>
      <c r="T2" s="362"/>
      <c r="U2" s="362"/>
      <c r="V2" s="362"/>
      <c r="W2" s="4"/>
    </row>
    <row r="3" spans="1:23" s="1" customFormat="1" ht="45" customHeight="1" x14ac:dyDescent="0.25">
      <c r="A3" s="308"/>
      <c r="B3" s="308"/>
      <c r="C3" s="308"/>
      <c r="D3" s="308"/>
      <c r="E3" s="3"/>
      <c r="F3" s="360"/>
      <c r="G3" s="360"/>
      <c r="H3" s="360"/>
      <c r="I3" s="360"/>
      <c r="J3" s="360"/>
      <c r="K3" s="5"/>
      <c r="L3" s="361"/>
      <c r="M3" s="361"/>
      <c r="N3" s="361"/>
      <c r="O3" s="361"/>
      <c r="P3" s="361"/>
      <c r="Q3" s="5"/>
      <c r="R3" s="362"/>
      <c r="S3" s="362"/>
      <c r="T3" s="362"/>
      <c r="U3" s="362"/>
      <c r="V3" s="362"/>
      <c r="W3" s="5"/>
    </row>
    <row r="4" spans="1:23" s="1" customFormat="1" x14ac:dyDescent="0.25">
      <c r="A4" s="359" t="s">
        <v>3</v>
      </c>
      <c r="B4" s="359"/>
      <c r="C4" s="359"/>
      <c r="D4" s="13" t="s">
        <v>4</v>
      </c>
      <c r="E4" s="3"/>
      <c r="F4" s="360"/>
      <c r="G4" s="360"/>
      <c r="H4" s="360"/>
      <c r="I4" s="360"/>
      <c r="J4" s="360"/>
      <c r="K4" s="5"/>
      <c r="L4" s="361"/>
      <c r="M4" s="361"/>
      <c r="N4" s="361"/>
      <c r="O4" s="361"/>
      <c r="P4" s="361"/>
      <c r="Q4" s="5"/>
      <c r="R4" s="362"/>
      <c r="S4" s="362"/>
      <c r="T4" s="362"/>
      <c r="U4" s="362"/>
      <c r="V4" s="362"/>
      <c r="W4" s="5"/>
    </row>
    <row r="5" spans="1:23" s="1" customFormat="1" ht="9.75" customHeight="1" x14ac:dyDescent="0.25">
      <c r="A5" s="11"/>
      <c r="B5" s="11"/>
      <c r="C5" s="11"/>
      <c r="D5" s="3"/>
      <c r="E5" s="3"/>
      <c r="F5" s="12"/>
      <c r="G5" s="12"/>
      <c r="H5" s="12"/>
      <c r="I5" s="12"/>
      <c r="J5" s="12"/>
      <c r="K5" s="5"/>
      <c r="L5" s="12"/>
      <c r="M5" s="12"/>
      <c r="N5" s="12"/>
      <c r="O5" s="12"/>
      <c r="P5" s="12"/>
      <c r="Q5" s="5"/>
      <c r="R5" s="12"/>
      <c r="S5" s="12"/>
      <c r="T5" s="12"/>
      <c r="U5" s="12"/>
      <c r="V5" s="12"/>
      <c r="W5" s="5"/>
    </row>
    <row r="6" spans="1:23" s="10" customFormat="1" x14ac:dyDescent="0.25">
      <c r="A6" s="6" t="s">
        <v>95</v>
      </c>
      <c r="B6" s="6"/>
      <c r="C6" s="6"/>
      <c r="D6" s="6"/>
      <c r="E6" s="7"/>
      <c r="F6" s="21" t="s">
        <v>96</v>
      </c>
      <c r="G6" s="21" t="s">
        <v>264</v>
      </c>
      <c r="H6" s="21" t="s">
        <v>265</v>
      </c>
      <c r="I6" s="21" t="s">
        <v>99</v>
      </c>
      <c r="J6" s="21" t="s">
        <v>100</v>
      </c>
      <c r="K6" s="7"/>
      <c r="L6" s="21" t="s">
        <v>110</v>
      </c>
      <c r="M6" s="21" t="s">
        <v>266</v>
      </c>
      <c r="N6" s="21" t="s">
        <v>267</v>
      </c>
      <c r="O6" s="21" t="s">
        <v>150</v>
      </c>
      <c r="P6" s="26"/>
      <c r="Q6" s="7"/>
      <c r="R6" s="21" t="s">
        <v>106</v>
      </c>
      <c r="S6" s="21" t="s">
        <v>107</v>
      </c>
      <c r="T6" s="21" t="s">
        <v>268</v>
      </c>
      <c r="U6" s="21" t="s">
        <v>269</v>
      </c>
      <c r="V6" s="30"/>
      <c r="W6" s="7"/>
    </row>
    <row r="7" spans="1:23" x14ac:dyDescent="0.25">
      <c r="A7" s="8"/>
      <c r="B7" s="8" t="s">
        <v>5</v>
      </c>
      <c r="C7" s="8"/>
      <c r="D7" s="8"/>
      <c r="E7" s="9"/>
      <c r="F7" s="8"/>
      <c r="G7" s="8"/>
      <c r="H7" s="8"/>
      <c r="I7" s="8"/>
      <c r="J7" s="8"/>
      <c r="K7" s="9"/>
      <c r="L7" s="8"/>
      <c r="M7" s="8"/>
      <c r="N7" s="8"/>
      <c r="O7" s="8"/>
      <c r="P7" s="27"/>
      <c r="Q7" s="9"/>
      <c r="R7" s="8"/>
      <c r="S7" s="8"/>
      <c r="T7" s="8"/>
      <c r="U7" s="8"/>
      <c r="V7" s="27"/>
      <c r="W7" s="9"/>
    </row>
    <row r="8" spans="1:23" x14ac:dyDescent="0.25">
      <c r="A8" s="8"/>
      <c r="B8" s="8"/>
      <c r="C8" s="8" t="s">
        <v>6</v>
      </c>
      <c r="D8" s="8" t="s">
        <v>179</v>
      </c>
      <c r="E8" s="9"/>
      <c r="F8" s="16" t="s">
        <v>270</v>
      </c>
      <c r="G8" s="17"/>
      <c r="H8" s="15"/>
      <c r="I8" s="17"/>
      <c r="J8" s="17"/>
      <c r="K8" s="9"/>
      <c r="L8" s="17"/>
      <c r="M8" s="17"/>
      <c r="N8" s="23" t="s">
        <v>271</v>
      </c>
      <c r="O8" s="17"/>
      <c r="P8" s="28"/>
      <c r="Q8" s="9"/>
      <c r="R8" s="17"/>
      <c r="S8" s="17"/>
      <c r="T8" s="17"/>
      <c r="U8" s="17"/>
      <c r="V8" s="28"/>
      <c r="W8" s="9"/>
    </row>
    <row r="9" spans="1:23" x14ac:dyDescent="0.25">
      <c r="A9" s="8"/>
      <c r="B9" s="8"/>
      <c r="C9" s="8" t="s">
        <v>7</v>
      </c>
      <c r="D9" s="8" t="s">
        <v>179</v>
      </c>
      <c r="E9" s="9"/>
      <c r="F9" s="16" t="s">
        <v>270</v>
      </c>
      <c r="G9" s="17"/>
      <c r="H9" s="15"/>
      <c r="I9" s="17"/>
      <c r="J9" s="17"/>
      <c r="K9" s="9"/>
      <c r="L9" s="17"/>
      <c r="M9" s="17"/>
      <c r="N9" s="23" t="s">
        <v>271</v>
      </c>
      <c r="O9" s="23" t="s">
        <v>272</v>
      </c>
      <c r="P9" s="28"/>
      <c r="Q9" s="9"/>
      <c r="R9" s="358" t="s">
        <v>273</v>
      </c>
      <c r="S9" s="358"/>
      <c r="T9" s="358"/>
      <c r="U9" s="17"/>
      <c r="V9" s="28"/>
      <c r="W9" s="9"/>
    </row>
    <row r="10" spans="1:23" x14ac:dyDescent="0.25">
      <c r="A10" s="8"/>
      <c r="B10" s="8"/>
      <c r="C10" s="8" t="s">
        <v>8</v>
      </c>
      <c r="D10" s="8" t="s">
        <v>179</v>
      </c>
      <c r="E10" s="9"/>
      <c r="F10" s="16" t="s">
        <v>274</v>
      </c>
      <c r="G10" s="17"/>
      <c r="H10" s="15"/>
      <c r="I10" s="17"/>
      <c r="J10" s="17"/>
      <c r="K10" s="9"/>
      <c r="L10" s="23" t="s">
        <v>275</v>
      </c>
      <c r="M10" s="17"/>
      <c r="N10" s="23" t="s">
        <v>276</v>
      </c>
      <c r="O10" s="17"/>
      <c r="P10" s="28"/>
      <c r="Q10" s="9"/>
      <c r="R10" s="17"/>
      <c r="S10" s="17"/>
      <c r="T10" s="17"/>
      <c r="U10" s="17"/>
      <c r="V10" s="28"/>
      <c r="W10" s="9"/>
    </row>
    <row r="11" spans="1:23" x14ac:dyDescent="0.25">
      <c r="A11" s="8"/>
      <c r="B11" s="8"/>
      <c r="C11" s="8" t="s">
        <v>9</v>
      </c>
      <c r="D11" s="8" t="s">
        <v>10</v>
      </c>
      <c r="E11" s="9"/>
      <c r="F11" s="17" t="s">
        <v>216</v>
      </c>
      <c r="G11" s="17"/>
      <c r="H11" s="15"/>
      <c r="I11" s="17"/>
      <c r="J11" s="17"/>
      <c r="K11" s="9"/>
      <c r="L11" s="23" t="s">
        <v>275</v>
      </c>
      <c r="M11" s="17"/>
      <c r="N11" s="23" t="s">
        <v>276</v>
      </c>
      <c r="O11" s="17"/>
      <c r="P11" s="28"/>
      <c r="Q11" s="9"/>
      <c r="R11" s="17"/>
      <c r="S11" s="17"/>
      <c r="T11" s="17"/>
      <c r="U11" s="17"/>
      <c r="V11" s="28"/>
      <c r="W11" s="9"/>
    </row>
    <row r="12" spans="1:23" x14ac:dyDescent="0.25">
      <c r="A12" s="8"/>
      <c r="B12" s="8"/>
      <c r="C12" s="8" t="s">
        <v>188</v>
      </c>
      <c r="D12" s="8" t="s">
        <v>189</v>
      </c>
      <c r="E12" s="9"/>
      <c r="F12" s="16" t="s">
        <v>270</v>
      </c>
      <c r="G12" s="19"/>
      <c r="H12" s="19"/>
      <c r="I12" s="19"/>
      <c r="J12" s="19"/>
      <c r="K12" s="9"/>
      <c r="L12" s="23" t="s">
        <v>277</v>
      </c>
      <c r="M12" s="19"/>
      <c r="N12" s="23" t="s">
        <v>271</v>
      </c>
      <c r="O12" s="19"/>
      <c r="P12" s="28"/>
      <c r="Q12" s="9"/>
      <c r="R12" s="25" t="s">
        <v>274</v>
      </c>
      <c r="S12" s="25" t="s">
        <v>277</v>
      </c>
      <c r="T12" s="25" t="s">
        <v>277</v>
      </c>
      <c r="U12" s="25" t="s">
        <v>277</v>
      </c>
      <c r="V12" s="28"/>
      <c r="W12" s="9"/>
    </row>
    <row r="13" spans="1:23" x14ac:dyDescent="0.25">
      <c r="A13" s="8"/>
      <c r="B13" s="8"/>
      <c r="C13" s="8" t="s">
        <v>191</v>
      </c>
      <c r="D13" s="8" t="s">
        <v>192</v>
      </c>
      <c r="E13" s="9"/>
      <c r="F13" s="16" t="s">
        <v>270</v>
      </c>
      <c r="G13" s="17"/>
      <c r="H13" s="15"/>
      <c r="I13" s="17"/>
      <c r="J13" s="17"/>
      <c r="K13" s="9"/>
      <c r="L13" s="23" t="s">
        <v>277</v>
      </c>
      <c r="M13" s="17"/>
      <c r="N13" s="17"/>
      <c r="O13" s="17"/>
      <c r="P13" s="28"/>
      <c r="Q13" s="9"/>
      <c r="R13" s="358" t="s">
        <v>278</v>
      </c>
      <c r="S13" s="358"/>
      <c r="T13" s="358"/>
      <c r="U13" s="358"/>
      <c r="V13" s="28"/>
      <c r="W13" s="9"/>
    </row>
    <row r="14" spans="1:23" x14ac:dyDescent="0.25">
      <c r="A14" s="8"/>
      <c r="B14" s="8" t="s">
        <v>11</v>
      </c>
      <c r="C14" s="8"/>
      <c r="D14" s="8"/>
      <c r="E14" s="9"/>
      <c r="F14" s="8"/>
      <c r="G14" s="8"/>
      <c r="H14" s="8"/>
      <c r="I14" s="8"/>
      <c r="J14" s="8"/>
      <c r="K14" s="9"/>
      <c r="L14" s="8"/>
      <c r="M14" s="8"/>
      <c r="N14" s="8"/>
      <c r="O14" s="8"/>
      <c r="P14" s="27"/>
      <c r="Q14" s="9"/>
      <c r="R14" s="8"/>
      <c r="S14" s="8"/>
      <c r="T14" s="8"/>
      <c r="U14" s="8"/>
      <c r="V14" s="27"/>
      <c r="W14" s="9"/>
    </row>
    <row r="15" spans="1:23" x14ac:dyDescent="0.25">
      <c r="A15" s="8"/>
      <c r="B15" s="8"/>
      <c r="C15" s="8" t="s">
        <v>197</v>
      </c>
      <c r="D15" s="8" t="s">
        <v>189</v>
      </c>
      <c r="E15" s="9"/>
      <c r="F15" s="16" t="s">
        <v>270</v>
      </c>
      <c r="G15" s="19"/>
      <c r="H15" s="19"/>
      <c r="I15" s="16" t="s">
        <v>270</v>
      </c>
      <c r="J15" s="19"/>
      <c r="K15" s="9"/>
      <c r="L15" s="19"/>
      <c r="M15" s="19"/>
      <c r="N15" s="19"/>
      <c r="O15" s="19"/>
      <c r="P15" s="28"/>
      <c r="Q15" s="9"/>
      <c r="R15" s="19"/>
      <c r="S15" s="19"/>
      <c r="T15" s="19"/>
      <c r="U15" s="19"/>
      <c r="V15" s="28"/>
      <c r="W15" s="9"/>
    </row>
    <row r="16" spans="1:23" x14ac:dyDescent="0.25">
      <c r="A16" s="8"/>
      <c r="B16" s="8"/>
      <c r="C16" s="8" t="s">
        <v>199</v>
      </c>
      <c r="D16" s="8" t="s">
        <v>189</v>
      </c>
      <c r="E16" s="9"/>
      <c r="F16" s="16"/>
      <c r="G16" s="16"/>
      <c r="H16" s="16"/>
      <c r="I16" s="16"/>
      <c r="J16" s="16"/>
      <c r="K16" s="9"/>
      <c r="L16" s="45"/>
      <c r="M16" s="45"/>
      <c r="N16" s="45"/>
      <c r="O16" s="45"/>
      <c r="P16" s="28"/>
      <c r="Q16" s="9"/>
      <c r="R16" s="46"/>
      <c r="S16" s="46"/>
      <c r="T16" s="46"/>
      <c r="U16" s="46"/>
      <c r="V16" s="28"/>
      <c r="W16" s="9"/>
    </row>
    <row r="17" spans="1:23" x14ac:dyDescent="0.25">
      <c r="A17" s="8"/>
      <c r="B17" s="8"/>
      <c r="C17" s="8" t="s">
        <v>12</v>
      </c>
      <c r="D17" s="8" t="s">
        <v>13</v>
      </c>
      <c r="E17" s="9"/>
      <c r="F17" s="19"/>
      <c r="G17" s="17"/>
      <c r="H17" s="15"/>
      <c r="I17" s="17"/>
      <c r="J17" s="18" t="s">
        <v>279</v>
      </c>
      <c r="K17" s="9"/>
      <c r="L17" s="17"/>
      <c r="M17" s="17"/>
      <c r="N17" s="23" t="s">
        <v>280</v>
      </c>
      <c r="O17" s="17"/>
      <c r="P17" s="28"/>
      <c r="Q17" s="9"/>
      <c r="R17" s="17"/>
      <c r="S17" s="17"/>
      <c r="T17" s="17"/>
      <c r="U17" s="17"/>
      <c r="V17" s="28"/>
      <c r="W17" s="9"/>
    </row>
    <row r="18" spans="1:23" x14ac:dyDescent="0.25">
      <c r="A18" s="8"/>
      <c r="B18" s="8"/>
      <c r="C18" s="8" t="s">
        <v>14</v>
      </c>
      <c r="D18" s="8" t="s">
        <v>13</v>
      </c>
      <c r="E18" s="9"/>
      <c r="F18" s="19"/>
      <c r="G18" s="18" t="s">
        <v>274</v>
      </c>
      <c r="H18" s="15"/>
      <c r="I18" s="17"/>
      <c r="J18" s="17"/>
      <c r="K18" s="9"/>
      <c r="L18" s="17"/>
      <c r="M18" s="17"/>
      <c r="N18" s="23" t="s">
        <v>281</v>
      </c>
      <c r="O18" s="17"/>
      <c r="P18" s="28"/>
      <c r="Q18" s="9"/>
      <c r="R18" s="17"/>
      <c r="S18" s="17"/>
      <c r="T18" s="17"/>
      <c r="U18" s="17"/>
      <c r="V18" s="28"/>
      <c r="W18" s="9"/>
    </row>
    <row r="19" spans="1:23" x14ac:dyDescent="0.25">
      <c r="A19" s="8"/>
      <c r="B19" s="8"/>
      <c r="C19" s="8" t="s">
        <v>206</v>
      </c>
      <c r="D19" s="8" t="s">
        <v>189</v>
      </c>
      <c r="E19" s="9"/>
      <c r="F19" s="42"/>
      <c r="G19" s="16" t="s">
        <v>270</v>
      </c>
      <c r="H19" s="44"/>
      <c r="I19" s="43"/>
      <c r="J19" s="43"/>
      <c r="K19" s="9"/>
      <c r="L19" s="19"/>
      <c r="M19" s="19"/>
      <c r="N19" s="23" t="s">
        <v>282</v>
      </c>
      <c r="O19" s="23" t="s">
        <v>274</v>
      </c>
      <c r="P19" s="28"/>
      <c r="Q19" s="9"/>
      <c r="R19" s="19"/>
      <c r="S19" s="19"/>
      <c r="T19" s="19"/>
      <c r="U19" s="19"/>
      <c r="V19" s="28"/>
      <c r="W19" s="9"/>
    </row>
    <row r="20" spans="1:23" x14ac:dyDescent="0.25">
      <c r="A20" s="8"/>
      <c r="B20" s="8"/>
      <c r="C20" s="8" t="s">
        <v>201</v>
      </c>
      <c r="D20" s="8" t="s">
        <v>189</v>
      </c>
      <c r="E20" s="9"/>
      <c r="F20" s="16"/>
      <c r="G20" s="18"/>
      <c r="H20" s="14"/>
      <c r="I20" s="18"/>
      <c r="J20" s="18"/>
      <c r="K20" s="9"/>
      <c r="L20" s="23"/>
      <c r="M20" s="23"/>
      <c r="N20" s="23"/>
      <c r="O20" s="23"/>
      <c r="P20" s="28"/>
      <c r="Q20" s="9"/>
      <c r="R20" s="25"/>
      <c r="S20" s="25"/>
      <c r="T20" s="25"/>
      <c r="U20" s="25"/>
      <c r="V20" s="28"/>
      <c r="W20" s="9"/>
    </row>
    <row r="21" spans="1:23" x14ac:dyDescent="0.25">
      <c r="A21" s="8"/>
      <c r="B21" s="8" t="s">
        <v>38</v>
      </c>
      <c r="C21" s="8"/>
      <c r="D21" s="8"/>
      <c r="E21" s="9"/>
      <c r="F21" s="8"/>
      <c r="G21" s="8"/>
      <c r="H21" s="8"/>
      <c r="I21" s="8"/>
      <c r="J21" s="8"/>
      <c r="K21" s="9"/>
      <c r="L21" s="8"/>
      <c r="M21" s="8"/>
      <c r="N21" s="8"/>
      <c r="O21" s="8"/>
      <c r="P21" s="27"/>
      <c r="Q21" s="9"/>
      <c r="R21" s="8"/>
      <c r="S21" s="8"/>
      <c r="T21" s="8"/>
      <c r="U21" s="8"/>
      <c r="V21" s="27"/>
      <c r="W21" s="9"/>
    </row>
    <row r="22" spans="1:23" x14ac:dyDescent="0.25">
      <c r="A22" s="8"/>
      <c r="B22" s="8"/>
      <c r="C22" s="8" t="s">
        <v>15</v>
      </c>
      <c r="D22" s="8" t="s">
        <v>179</v>
      </c>
      <c r="E22" s="9"/>
      <c r="F22" s="16" t="s">
        <v>283</v>
      </c>
      <c r="G22" s="18" t="s">
        <v>274</v>
      </c>
      <c r="H22" s="15"/>
      <c r="I22" s="18" t="s">
        <v>284</v>
      </c>
      <c r="J22" s="18" t="s">
        <v>284</v>
      </c>
      <c r="K22" s="9"/>
      <c r="L22" s="17"/>
      <c r="M22" s="17"/>
      <c r="N22" s="23" t="s">
        <v>285</v>
      </c>
      <c r="O22" s="17"/>
      <c r="P22" s="28"/>
      <c r="Q22" s="9"/>
      <c r="R22" s="25" t="s">
        <v>286</v>
      </c>
      <c r="S22" s="17"/>
      <c r="T22" s="17"/>
      <c r="U22" s="17"/>
      <c r="V22" s="28"/>
      <c r="W22" s="9"/>
    </row>
    <row r="23" spans="1:23" x14ac:dyDescent="0.25">
      <c r="A23" s="8"/>
      <c r="B23" s="8"/>
      <c r="C23" s="8" t="s">
        <v>194</v>
      </c>
      <c r="D23" s="8" t="s">
        <v>189</v>
      </c>
      <c r="E23" s="9"/>
      <c r="F23" s="16" t="s">
        <v>270</v>
      </c>
      <c r="G23" s="16" t="s">
        <v>270</v>
      </c>
      <c r="H23" s="44"/>
      <c r="I23" s="16" t="s">
        <v>270</v>
      </c>
      <c r="J23" s="43"/>
      <c r="K23" s="9"/>
      <c r="L23" s="23" t="s">
        <v>277</v>
      </c>
      <c r="M23" s="23" t="s">
        <v>287</v>
      </c>
      <c r="N23" s="23" t="s">
        <v>287</v>
      </c>
      <c r="O23" s="23" t="s">
        <v>274</v>
      </c>
      <c r="P23" s="28"/>
      <c r="Q23" s="9"/>
      <c r="R23" s="25" t="s">
        <v>274</v>
      </c>
      <c r="S23" s="25" t="s">
        <v>277</v>
      </c>
      <c r="T23" s="25" t="s">
        <v>277</v>
      </c>
      <c r="U23" s="25" t="s">
        <v>277</v>
      </c>
      <c r="V23" s="28"/>
      <c r="W23" s="9"/>
    </row>
    <row r="24" spans="1:23" x14ac:dyDescent="0.25">
      <c r="A24" s="8"/>
      <c r="B24" s="8"/>
      <c r="C24" s="8" t="s">
        <v>210</v>
      </c>
      <c r="D24" s="8" t="s">
        <v>189</v>
      </c>
      <c r="E24" s="9"/>
      <c r="F24" s="16"/>
      <c r="G24" s="18"/>
      <c r="H24" s="14"/>
      <c r="I24" s="18"/>
      <c r="J24" s="18"/>
      <c r="K24" s="9"/>
      <c r="L24" s="23"/>
      <c r="M24" s="23"/>
      <c r="N24" s="23"/>
      <c r="O24" s="23"/>
      <c r="P24" s="28"/>
      <c r="Q24" s="9"/>
      <c r="R24" s="25"/>
      <c r="S24" s="25"/>
      <c r="T24" s="25"/>
      <c r="U24" s="25"/>
      <c r="V24" s="28"/>
      <c r="W24" s="9"/>
    </row>
    <row r="25" spans="1:23" x14ac:dyDescent="0.25">
      <c r="A25" s="47"/>
      <c r="B25" s="47" t="s">
        <v>288</v>
      </c>
      <c r="C25" s="47"/>
      <c r="D25" s="47"/>
      <c r="E25" s="9"/>
      <c r="F25" s="19"/>
      <c r="G25" s="17"/>
      <c r="H25" s="15"/>
      <c r="I25" s="17"/>
      <c r="J25" s="17"/>
      <c r="K25" s="9"/>
      <c r="L25" s="47"/>
      <c r="M25" s="47"/>
      <c r="N25" s="47"/>
      <c r="O25" s="47"/>
      <c r="P25" s="27"/>
      <c r="Q25" s="9"/>
      <c r="R25" s="47"/>
      <c r="S25" s="47"/>
      <c r="T25" s="47"/>
      <c r="U25" s="47"/>
      <c r="V25" s="27"/>
      <c r="W25" s="9"/>
    </row>
    <row r="26" spans="1:23" x14ac:dyDescent="0.25">
      <c r="A26" s="47"/>
      <c r="B26" s="47"/>
      <c r="C26" s="47" t="s">
        <v>289</v>
      </c>
      <c r="D26" s="47" t="s">
        <v>16</v>
      </c>
      <c r="E26" s="9"/>
      <c r="F26" s="19"/>
      <c r="G26" s="17"/>
      <c r="H26" s="15"/>
      <c r="I26" s="17"/>
      <c r="J26" s="17"/>
      <c r="K26" s="9"/>
      <c r="L26" s="17"/>
      <c r="M26" s="17"/>
      <c r="N26" s="17"/>
      <c r="O26" s="17"/>
      <c r="P26" s="28"/>
      <c r="Q26" s="9"/>
      <c r="R26" s="17"/>
      <c r="S26" s="17"/>
      <c r="T26" s="17"/>
      <c r="U26" s="17"/>
      <c r="V26" s="28"/>
      <c r="W26" s="9"/>
    </row>
    <row r="27" spans="1:23" x14ac:dyDescent="0.25">
      <c r="A27" s="47"/>
      <c r="B27" s="47"/>
      <c r="C27" s="47" t="s">
        <v>290</v>
      </c>
      <c r="D27" s="47" t="s">
        <v>16</v>
      </c>
      <c r="E27" s="9"/>
      <c r="F27" s="19"/>
      <c r="G27" s="17"/>
      <c r="H27" s="15"/>
      <c r="I27" s="17"/>
      <c r="J27" s="17"/>
      <c r="K27" s="9"/>
      <c r="L27" s="17"/>
      <c r="M27" s="17"/>
      <c r="N27" s="17"/>
      <c r="O27" s="17"/>
      <c r="P27" s="28"/>
      <c r="Q27" s="9"/>
      <c r="R27" s="17"/>
      <c r="S27" s="17"/>
      <c r="T27" s="17"/>
      <c r="U27" s="17"/>
      <c r="V27" s="28"/>
      <c r="W27" s="9"/>
    </row>
    <row r="28" spans="1:23" s="1" customFormat="1" ht="9.75" customHeight="1" x14ac:dyDescent="0.25">
      <c r="A28" s="11"/>
      <c r="B28" s="11"/>
      <c r="C28" s="11"/>
      <c r="D28" s="3"/>
      <c r="E28" s="3"/>
      <c r="F28" s="12"/>
      <c r="G28" s="12"/>
      <c r="H28" s="12"/>
      <c r="I28" s="12"/>
      <c r="J28" s="12"/>
      <c r="K28" s="5"/>
      <c r="L28" s="12"/>
      <c r="M28" s="12"/>
      <c r="N28" s="12"/>
      <c r="O28" s="12"/>
      <c r="P28" s="12"/>
      <c r="Q28" s="5"/>
      <c r="R28" s="12"/>
      <c r="S28" s="12"/>
      <c r="T28" s="12"/>
      <c r="U28" s="12"/>
      <c r="V28" s="12"/>
      <c r="W28" s="5"/>
    </row>
    <row r="29" spans="1:23" s="10" customFormat="1" x14ac:dyDescent="0.25">
      <c r="A29" s="6" t="s">
        <v>18</v>
      </c>
      <c r="B29" s="6"/>
      <c r="C29" s="6"/>
      <c r="D29" s="6"/>
      <c r="E29" s="7"/>
      <c r="F29" s="22" t="s">
        <v>291</v>
      </c>
      <c r="G29" s="21" t="s">
        <v>264</v>
      </c>
      <c r="H29" s="24" t="s">
        <v>150</v>
      </c>
      <c r="I29" s="21" t="s">
        <v>130</v>
      </c>
      <c r="J29" s="21" t="s">
        <v>131</v>
      </c>
      <c r="K29" s="7"/>
      <c r="L29" s="21" t="s">
        <v>292</v>
      </c>
      <c r="M29" s="21" t="s">
        <v>293</v>
      </c>
      <c r="N29" s="21" t="s">
        <v>294</v>
      </c>
      <c r="O29" s="21" t="s">
        <v>295</v>
      </c>
      <c r="P29" s="21" t="s">
        <v>296</v>
      </c>
      <c r="Q29" s="7"/>
      <c r="R29" s="21" t="s">
        <v>137</v>
      </c>
      <c r="S29" s="21" t="s">
        <v>138</v>
      </c>
      <c r="T29" s="21" t="s">
        <v>139</v>
      </c>
      <c r="U29" s="21" t="s">
        <v>140</v>
      </c>
      <c r="V29" s="30"/>
      <c r="W29" s="7"/>
    </row>
    <row r="30" spans="1:23" x14ac:dyDescent="0.25">
      <c r="A30" s="8"/>
      <c r="B30" s="8" t="s">
        <v>19</v>
      </c>
      <c r="C30" s="8"/>
      <c r="D30" s="8"/>
      <c r="E30" s="9"/>
      <c r="F30" s="8"/>
      <c r="G30" s="8"/>
      <c r="H30" s="8"/>
      <c r="I30" s="8"/>
      <c r="J30" s="8"/>
      <c r="K30" s="9"/>
      <c r="L30" s="8"/>
      <c r="M30" s="8"/>
      <c r="N30" s="8"/>
      <c r="O30" s="8"/>
      <c r="P30" s="8"/>
      <c r="Q30" s="9"/>
      <c r="R30" s="8"/>
      <c r="S30" s="8"/>
      <c r="T30" s="8"/>
      <c r="U30" s="8"/>
      <c r="V30" s="27"/>
      <c r="W30" s="9"/>
    </row>
    <row r="31" spans="1:23" x14ac:dyDescent="0.25">
      <c r="A31" s="8"/>
      <c r="B31" s="8"/>
      <c r="C31" s="8" t="s">
        <v>20</v>
      </c>
      <c r="D31" s="8" t="s">
        <v>10</v>
      </c>
      <c r="E31" s="9"/>
      <c r="F31" s="19" t="s">
        <v>216</v>
      </c>
      <c r="G31" s="17"/>
      <c r="H31" s="15"/>
      <c r="I31" s="17"/>
      <c r="J31" s="17"/>
      <c r="K31" s="9"/>
      <c r="L31" s="352" t="s">
        <v>297</v>
      </c>
      <c r="M31" s="354"/>
      <c r="N31" s="352" t="s">
        <v>298</v>
      </c>
      <c r="O31" s="353"/>
      <c r="P31" s="354"/>
      <c r="Q31" s="9"/>
      <c r="R31" s="358" t="s">
        <v>299</v>
      </c>
      <c r="S31" s="358"/>
      <c r="T31" s="358"/>
      <c r="U31" s="17"/>
      <c r="V31" s="28"/>
      <c r="W31" s="9"/>
    </row>
    <row r="32" spans="1:23" x14ac:dyDescent="0.25">
      <c r="A32" s="8"/>
      <c r="B32" s="8"/>
      <c r="C32" s="8" t="s">
        <v>215</v>
      </c>
      <c r="D32" s="8" t="s">
        <v>10</v>
      </c>
      <c r="E32" s="9"/>
      <c r="F32" s="19" t="s">
        <v>216</v>
      </c>
      <c r="G32" s="17"/>
      <c r="H32" s="15"/>
      <c r="I32" s="17"/>
      <c r="J32" s="17"/>
      <c r="K32" s="9"/>
      <c r="L32" s="17"/>
      <c r="M32" s="17"/>
      <c r="N32" s="17"/>
      <c r="O32" s="17"/>
      <c r="P32" s="17"/>
      <c r="Q32" s="9"/>
      <c r="R32" s="17"/>
      <c r="S32" s="17"/>
      <c r="T32" s="17"/>
      <c r="U32" s="17"/>
      <c r="V32" s="28"/>
      <c r="W32" s="9"/>
    </row>
    <row r="33" spans="1:23" x14ac:dyDescent="0.25">
      <c r="A33" s="8"/>
      <c r="B33" s="8"/>
      <c r="C33" s="8" t="s">
        <v>218</v>
      </c>
      <c r="D33" s="8" t="s">
        <v>219</v>
      </c>
      <c r="E33" s="9"/>
      <c r="F33" s="16"/>
      <c r="G33" s="18"/>
      <c r="H33" s="14"/>
      <c r="I33" s="18"/>
      <c r="J33" s="18"/>
      <c r="K33" s="9"/>
      <c r="L33" s="23"/>
      <c r="M33" s="23"/>
      <c r="N33" s="23"/>
      <c r="O33" s="23"/>
      <c r="P33" s="23"/>
      <c r="Q33" s="9"/>
      <c r="R33" s="25"/>
      <c r="S33" s="25"/>
      <c r="T33" s="25"/>
      <c r="U33" s="25"/>
      <c r="V33" s="28"/>
      <c r="W33" s="9"/>
    </row>
    <row r="34" spans="1:23" x14ac:dyDescent="0.25">
      <c r="A34" s="8"/>
      <c r="B34" s="8"/>
      <c r="C34" s="8" t="s">
        <v>21</v>
      </c>
      <c r="D34" s="8" t="s">
        <v>10</v>
      </c>
      <c r="E34" s="9"/>
      <c r="F34" s="19" t="s">
        <v>216</v>
      </c>
      <c r="G34" s="17"/>
      <c r="H34" s="15"/>
      <c r="I34" s="17"/>
      <c r="J34" s="17"/>
      <c r="K34" s="9"/>
      <c r="L34" s="352" t="s">
        <v>297</v>
      </c>
      <c r="M34" s="354"/>
      <c r="N34" s="352" t="s">
        <v>298</v>
      </c>
      <c r="O34" s="353"/>
      <c r="P34" s="354"/>
      <c r="Q34" s="9"/>
      <c r="R34" s="17"/>
      <c r="S34" s="358" t="s">
        <v>299</v>
      </c>
      <c r="T34" s="358"/>
      <c r="U34" s="17"/>
      <c r="V34" s="28"/>
      <c r="W34" s="9"/>
    </row>
    <row r="35" spans="1:23" x14ac:dyDescent="0.25">
      <c r="A35" s="8"/>
      <c r="B35" s="8"/>
      <c r="C35" s="8" t="s">
        <v>22</v>
      </c>
      <c r="D35" s="8" t="s">
        <v>10</v>
      </c>
      <c r="E35" s="9"/>
      <c r="F35" s="19" t="s">
        <v>216</v>
      </c>
      <c r="G35" s="17"/>
      <c r="H35" s="15"/>
      <c r="I35" s="17"/>
      <c r="J35" s="17"/>
      <c r="K35" s="9"/>
      <c r="L35" s="17"/>
      <c r="M35" s="17"/>
      <c r="N35" s="352" t="s">
        <v>300</v>
      </c>
      <c r="O35" s="353"/>
      <c r="P35" s="354"/>
      <c r="Q35" s="9"/>
      <c r="R35" s="358" t="s">
        <v>301</v>
      </c>
      <c r="S35" s="358"/>
      <c r="T35" s="17"/>
      <c r="U35" s="17"/>
      <c r="V35" s="28"/>
      <c r="W35" s="9"/>
    </row>
    <row r="36" spans="1:23" x14ac:dyDescent="0.25">
      <c r="A36" s="48"/>
      <c r="B36" s="48"/>
      <c r="C36" s="48" t="s">
        <v>223</v>
      </c>
      <c r="D36" s="8" t="s">
        <v>219</v>
      </c>
      <c r="E36" s="2"/>
      <c r="F36" s="16"/>
      <c r="G36" s="18"/>
      <c r="H36" s="14"/>
      <c r="I36" s="18"/>
      <c r="J36" s="18"/>
      <c r="K36" s="9"/>
      <c r="L36" s="23"/>
      <c r="M36" s="23"/>
      <c r="N36" s="23"/>
      <c r="O36" s="23"/>
      <c r="P36" s="23"/>
      <c r="Q36" s="9"/>
      <c r="R36" s="25"/>
      <c r="S36" s="25"/>
      <c r="T36" s="25"/>
      <c r="U36" s="25"/>
      <c r="V36" s="28"/>
      <c r="W36" s="2"/>
    </row>
    <row r="37" spans="1:23" x14ac:dyDescent="0.25">
      <c r="A37" s="48"/>
      <c r="B37" s="48"/>
      <c r="C37" s="48" t="s">
        <v>302</v>
      </c>
      <c r="D37" s="8" t="s">
        <v>219</v>
      </c>
      <c r="E37" s="2"/>
      <c r="F37" s="16"/>
      <c r="G37" s="18"/>
      <c r="H37" s="14"/>
      <c r="I37" s="18"/>
      <c r="J37" s="18"/>
      <c r="K37" s="9"/>
      <c r="L37" s="23"/>
      <c r="M37" s="23"/>
      <c r="N37" s="23"/>
      <c r="O37" s="23"/>
      <c r="P37" s="23"/>
      <c r="Q37" s="9"/>
      <c r="R37" s="25"/>
      <c r="S37" s="25"/>
      <c r="T37" s="25"/>
      <c r="U37" s="25"/>
      <c r="V37" s="28"/>
      <c r="W37" s="2"/>
    </row>
    <row r="38" spans="1:23" x14ac:dyDescent="0.25">
      <c r="A38" s="8"/>
      <c r="B38" s="8" t="s">
        <v>23</v>
      </c>
      <c r="C38" s="8"/>
      <c r="D38" s="8"/>
      <c r="E38" s="9"/>
      <c r="F38" s="8"/>
      <c r="G38" s="8"/>
      <c r="H38" s="8"/>
      <c r="I38" s="8"/>
      <c r="J38" s="8"/>
      <c r="K38" s="9"/>
      <c r="L38" s="8"/>
      <c r="M38" s="8"/>
      <c r="N38" s="8"/>
      <c r="O38" s="8"/>
      <c r="P38" s="8"/>
      <c r="Q38" s="9"/>
      <c r="R38" s="8"/>
      <c r="S38" s="8"/>
      <c r="T38" s="8"/>
      <c r="U38" s="8"/>
      <c r="V38" s="27"/>
      <c r="W38" s="9"/>
    </row>
    <row r="39" spans="1:23" x14ac:dyDescent="0.25">
      <c r="A39" s="8"/>
      <c r="B39" s="8"/>
      <c r="C39" s="8" t="s">
        <v>24</v>
      </c>
      <c r="D39" s="8" t="s">
        <v>10</v>
      </c>
      <c r="E39" s="9"/>
      <c r="F39" s="19"/>
      <c r="G39" s="17"/>
      <c r="H39" s="15"/>
      <c r="I39" s="17"/>
      <c r="J39" s="16" t="s">
        <v>279</v>
      </c>
      <c r="K39" s="9"/>
      <c r="L39" s="352" t="s">
        <v>298</v>
      </c>
      <c r="M39" s="353"/>
      <c r="N39" s="354"/>
      <c r="O39" s="17"/>
      <c r="P39" s="23" t="s">
        <v>298</v>
      </c>
      <c r="Q39" s="9"/>
      <c r="R39" s="17"/>
      <c r="S39" s="17"/>
      <c r="T39" s="17"/>
      <c r="U39" s="17"/>
      <c r="V39" s="28"/>
      <c r="W39" s="9"/>
    </row>
    <row r="40" spans="1:23" x14ac:dyDescent="0.25">
      <c r="A40" s="8"/>
      <c r="B40" s="8"/>
      <c r="C40" s="8" t="s">
        <v>25</v>
      </c>
      <c r="D40" s="8" t="s">
        <v>10</v>
      </c>
      <c r="E40" s="9"/>
      <c r="F40" s="19"/>
      <c r="G40" s="17"/>
      <c r="H40" s="15"/>
      <c r="I40" s="17"/>
      <c r="J40" s="16" t="s">
        <v>303</v>
      </c>
      <c r="K40" s="9"/>
      <c r="L40" s="17"/>
      <c r="M40" s="17"/>
      <c r="N40" s="17"/>
      <c r="O40" s="17"/>
      <c r="P40" s="17"/>
      <c r="Q40" s="9"/>
      <c r="R40" s="17"/>
      <c r="S40" s="17"/>
      <c r="T40" s="17"/>
      <c r="U40" s="17"/>
      <c r="V40" s="28"/>
      <c r="W40" s="9"/>
    </row>
    <row r="41" spans="1:23" x14ac:dyDescent="0.25">
      <c r="A41" s="8"/>
      <c r="B41" s="8"/>
      <c r="C41" s="8" t="s">
        <v>26</v>
      </c>
      <c r="D41" s="8" t="s">
        <v>10</v>
      </c>
      <c r="E41" s="9"/>
      <c r="F41" s="19"/>
      <c r="G41" s="17"/>
      <c r="H41" s="15"/>
      <c r="I41" s="17"/>
      <c r="J41" s="16" t="s">
        <v>304</v>
      </c>
      <c r="K41" s="9"/>
      <c r="L41" s="23" t="s">
        <v>305</v>
      </c>
      <c r="M41" s="17"/>
      <c r="N41" s="17"/>
      <c r="O41" s="17"/>
      <c r="P41" s="17"/>
      <c r="Q41" s="9"/>
      <c r="R41" s="17"/>
      <c r="S41" s="17"/>
      <c r="T41" s="17"/>
      <c r="U41" s="17"/>
      <c r="V41" s="28"/>
      <c r="W41" s="9"/>
    </row>
    <row r="42" spans="1:23" x14ac:dyDescent="0.25">
      <c r="A42" s="8"/>
      <c r="B42" s="8"/>
      <c r="C42" s="8" t="s">
        <v>229</v>
      </c>
      <c r="D42" s="8" t="s">
        <v>230</v>
      </c>
      <c r="E42" s="9"/>
      <c r="F42" s="16"/>
      <c r="G42" s="18"/>
      <c r="H42" s="14"/>
      <c r="I42" s="18"/>
      <c r="J42" s="18"/>
      <c r="K42" s="9"/>
      <c r="L42" s="23"/>
      <c r="M42" s="23"/>
      <c r="N42" s="23"/>
      <c r="O42" s="23"/>
      <c r="P42" s="23"/>
      <c r="Q42" s="9"/>
      <c r="R42" s="25"/>
      <c r="S42" s="25"/>
      <c r="T42" s="25"/>
      <c r="U42" s="25"/>
      <c r="V42" s="28"/>
      <c r="W42" s="9"/>
    </row>
    <row r="43" spans="1:23" x14ac:dyDescent="0.25">
      <c r="A43" s="8"/>
      <c r="B43" s="8"/>
      <c r="C43" s="8" t="s">
        <v>235</v>
      </c>
      <c r="D43" s="8" t="s">
        <v>219</v>
      </c>
      <c r="E43" s="9"/>
      <c r="F43" s="16"/>
      <c r="G43" s="18"/>
      <c r="H43" s="14"/>
      <c r="I43" s="18"/>
      <c r="J43" s="18"/>
      <c r="K43" s="9"/>
      <c r="L43" s="23"/>
      <c r="M43" s="23"/>
      <c r="N43" s="23"/>
      <c r="O43" s="23"/>
      <c r="P43" s="23"/>
      <c r="Q43" s="9"/>
      <c r="R43" s="25"/>
      <c r="S43" s="25"/>
      <c r="T43" s="25"/>
      <c r="U43" s="25"/>
      <c r="V43" s="28"/>
      <c r="W43" s="9"/>
    </row>
    <row r="44" spans="1:23" x14ac:dyDescent="0.25">
      <c r="A44" s="8"/>
      <c r="B44" s="8"/>
      <c r="C44" s="8" t="s">
        <v>186</v>
      </c>
      <c r="D44" s="8" t="s">
        <v>10</v>
      </c>
      <c r="E44" s="9"/>
      <c r="F44" s="19"/>
      <c r="G44" s="17"/>
      <c r="H44" s="15"/>
      <c r="I44" s="17"/>
      <c r="J44" s="19"/>
      <c r="K44" s="9"/>
      <c r="L44" s="17"/>
      <c r="M44" s="17"/>
      <c r="N44" s="17"/>
      <c r="O44" s="17"/>
      <c r="P44" s="17"/>
      <c r="Q44" s="9"/>
      <c r="R44" s="17"/>
      <c r="S44" s="17"/>
      <c r="T44" s="17"/>
      <c r="U44" s="17"/>
      <c r="V44" s="28"/>
      <c r="W44" s="9"/>
    </row>
    <row r="45" spans="1:23" x14ac:dyDescent="0.25">
      <c r="A45" s="8"/>
      <c r="B45" s="8"/>
      <c r="C45" s="8" t="s">
        <v>236</v>
      </c>
      <c r="D45" s="8" t="s">
        <v>219</v>
      </c>
      <c r="E45" s="9"/>
      <c r="F45" s="16"/>
      <c r="G45" s="18"/>
      <c r="H45" s="14"/>
      <c r="I45" s="18"/>
      <c r="J45" s="18"/>
      <c r="K45" s="9"/>
      <c r="L45" s="23"/>
      <c r="M45" s="23"/>
      <c r="N45" s="23"/>
      <c r="O45" s="23"/>
      <c r="P45" s="23"/>
      <c r="Q45" s="9"/>
      <c r="R45" s="25"/>
      <c r="S45" s="25"/>
      <c r="T45" s="25"/>
      <c r="U45" s="25"/>
      <c r="V45" s="28"/>
      <c r="W45" s="9"/>
    </row>
    <row r="46" spans="1:23" x14ac:dyDescent="0.25">
      <c r="A46" s="8"/>
      <c r="B46" s="8"/>
      <c r="C46" s="8" t="s">
        <v>232</v>
      </c>
      <c r="D46" s="8" t="s">
        <v>230</v>
      </c>
      <c r="E46" s="9"/>
      <c r="F46" s="16"/>
      <c r="G46" s="18"/>
      <c r="H46" s="14"/>
      <c r="I46" s="18"/>
      <c r="J46" s="18"/>
      <c r="K46" s="9"/>
      <c r="L46" s="23"/>
      <c r="M46" s="23"/>
      <c r="N46" s="23"/>
      <c r="O46" s="23"/>
      <c r="P46" s="23"/>
      <c r="Q46" s="9"/>
      <c r="R46" s="25"/>
      <c r="S46" s="25"/>
      <c r="T46" s="25"/>
      <c r="U46" s="25"/>
      <c r="V46" s="28"/>
      <c r="W46" s="9"/>
    </row>
    <row r="47" spans="1:23" x14ac:dyDescent="0.25">
      <c r="A47" s="8"/>
      <c r="B47" s="8" t="s">
        <v>27</v>
      </c>
      <c r="C47" s="8"/>
      <c r="D47" s="8"/>
      <c r="E47" s="9"/>
      <c r="F47" s="8"/>
      <c r="G47" s="8"/>
      <c r="H47" s="8"/>
      <c r="I47" s="8"/>
      <c r="J47" s="8"/>
      <c r="K47" s="9"/>
      <c r="L47" s="8"/>
      <c r="M47" s="8"/>
      <c r="N47" s="8"/>
      <c r="O47" s="8"/>
      <c r="P47" s="8"/>
      <c r="Q47" s="9"/>
      <c r="R47" s="8"/>
      <c r="S47" s="8"/>
      <c r="T47" s="8"/>
      <c r="U47" s="8"/>
      <c r="V47" s="27"/>
      <c r="W47" s="9"/>
    </row>
    <row r="48" spans="1:23" x14ac:dyDescent="0.25">
      <c r="A48" s="8"/>
      <c r="B48" s="8"/>
      <c r="C48" s="8" t="s">
        <v>28</v>
      </c>
      <c r="D48" s="8" t="s">
        <v>10</v>
      </c>
      <c r="E48" s="9"/>
      <c r="F48" s="19"/>
      <c r="G48" s="17"/>
      <c r="H48" s="14" t="s">
        <v>274</v>
      </c>
      <c r="I48" s="17"/>
      <c r="J48" s="17"/>
      <c r="K48" s="9"/>
      <c r="L48" s="17"/>
      <c r="M48" s="23" t="s">
        <v>216</v>
      </c>
      <c r="N48" s="17"/>
      <c r="O48" s="17"/>
      <c r="P48" s="23" t="s">
        <v>277</v>
      </c>
      <c r="Q48" s="9"/>
      <c r="R48" s="17"/>
      <c r="S48" s="17"/>
      <c r="T48" s="17"/>
      <c r="U48" s="17"/>
      <c r="V48" s="28"/>
      <c r="W48" s="9"/>
    </row>
    <row r="49" spans="1:23" x14ac:dyDescent="0.25">
      <c r="A49" s="8"/>
      <c r="B49" s="8"/>
      <c r="C49" s="8" t="s">
        <v>239</v>
      </c>
      <c r="D49" s="8" t="s">
        <v>306</v>
      </c>
      <c r="E49" s="9"/>
      <c r="F49" s="19"/>
      <c r="G49" s="17"/>
      <c r="H49" s="15"/>
      <c r="I49" s="17"/>
      <c r="J49" s="17"/>
      <c r="K49" s="9"/>
      <c r="L49" s="17"/>
      <c r="M49" s="23" t="s">
        <v>216</v>
      </c>
      <c r="N49" s="17"/>
      <c r="O49" s="17"/>
      <c r="P49" s="23" t="s">
        <v>216</v>
      </c>
      <c r="Q49" s="9"/>
      <c r="R49" s="25" t="s">
        <v>307</v>
      </c>
      <c r="S49" s="17"/>
      <c r="T49" s="17"/>
      <c r="U49" s="25" t="s">
        <v>307</v>
      </c>
      <c r="V49" s="28"/>
      <c r="W49" s="9"/>
    </row>
    <row r="50" spans="1:23" x14ac:dyDescent="0.25">
      <c r="A50" s="8"/>
      <c r="B50" s="8"/>
      <c r="C50" s="8" t="s">
        <v>29</v>
      </c>
      <c r="D50" s="8" t="s">
        <v>10</v>
      </c>
      <c r="E50" s="9"/>
      <c r="F50" s="19"/>
      <c r="G50" s="17"/>
      <c r="H50" s="15"/>
      <c r="I50" s="17"/>
      <c r="J50" s="17"/>
      <c r="K50" s="9"/>
      <c r="L50" s="17"/>
      <c r="M50" s="23" t="s">
        <v>216</v>
      </c>
      <c r="N50" s="17"/>
      <c r="O50" s="17"/>
      <c r="P50" s="23" t="s">
        <v>216</v>
      </c>
      <c r="Q50" s="9"/>
      <c r="R50" s="17"/>
      <c r="S50" s="17"/>
      <c r="T50" s="17"/>
      <c r="U50" s="17"/>
      <c r="V50" s="28"/>
      <c r="W50" s="9"/>
    </row>
    <row r="51" spans="1:23" x14ac:dyDescent="0.25">
      <c r="A51" s="8"/>
      <c r="B51" s="8" t="s">
        <v>38</v>
      </c>
      <c r="C51" s="8"/>
      <c r="D51" s="8"/>
      <c r="E51" s="9"/>
      <c r="F51" s="8"/>
      <c r="G51" s="8"/>
      <c r="H51" s="8"/>
      <c r="I51" s="8"/>
      <c r="J51" s="8"/>
      <c r="K51" s="9"/>
      <c r="L51" s="8"/>
      <c r="M51" s="8"/>
      <c r="N51" s="8"/>
      <c r="O51" s="8"/>
      <c r="P51" s="8"/>
      <c r="Q51" s="9"/>
      <c r="R51" s="8"/>
      <c r="S51" s="8"/>
      <c r="T51" s="8"/>
      <c r="U51" s="8"/>
      <c r="V51" s="27"/>
      <c r="W51" s="9"/>
    </row>
    <row r="52" spans="1:23" x14ac:dyDescent="0.25">
      <c r="A52" s="8"/>
      <c r="B52" s="8"/>
      <c r="C52" s="8" t="s">
        <v>308</v>
      </c>
      <c r="D52" s="8" t="s">
        <v>219</v>
      </c>
      <c r="E52" s="9"/>
      <c r="F52" s="16"/>
      <c r="G52" s="18"/>
      <c r="H52" s="14"/>
      <c r="I52" s="18"/>
      <c r="J52" s="18"/>
      <c r="K52" s="9"/>
      <c r="L52" s="23"/>
      <c r="M52" s="23"/>
      <c r="N52" s="23"/>
      <c r="O52" s="23"/>
      <c r="P52" s="23"/>
      <c r="Q52" s="9"/>
      <c r="R52" s="25"/>
      <c r="S52" s="25"/>
      <c r="T52" s="25"/>
      <c r="U52" s="25"/>
      <c r="V52" s="28"/>
      <c r="W52" s="9"/>
    </row>
    <row r="53" spans="1:23" x14ac:dyDescent="0.25">
      <c r="A53" s="8"/>
      <c r="B53" s="8"/>
      <c r="C53" s="8" t="s">
        <v>245</v>
      </c>
      <c r="D53" s="8" t="s">
        <v>219</v>
      </c>
      <c r="E53" s="9"/>
      <c r="F53" s="16"/>
      <c r="G53" s="18"/>
      <c r="H53" s="14"/>
      <c r="I53" s="18"/>
      <c r="J53" s="18"/>
      <c r="K53" s="9"/>
      <c r="L53" s="23"/>
      <c r="M53" s="23"/>
      <c r="N53" s="23"/>
      <c r="O53" s="23"/>
      <c r="P53" s="23"/>
      <c r="Q53" s="9"/>
      <c r="R53" s="25"/>
      <c r="S53" s="25"/>
      <c r="T53" s="25"/>
      <c r="U53" s="25"/>
      <c r="V53" s="28"/>
      <c r="W53" s="9"/>
    </row>
    <row r="54" spans="1:23" x14ac:dyDescent="0.25">
      <c r="A54" s="8"/>
      <c r="B54" s="8"/>
      <c r="C54" s="8" t="s">
        <v>247</v>
      </c>
      <c r="D54" s="8" t="s">
        <v>219</v>
      </c>
      <c r="E54" s="9"/>
      <c r="F54" s="16"/>
      <c r="G54" s="18"/>
      <c r="H54" s="14"/>
      <c r="I54" s="18"/>
      <c r="J54" s="18"/>
      <c r="K54" s="9"/>
      <c r="L54" s="23"/>
      <c r="M54" s="23"/>
      <c r="N54" s="23"/>
      <c r="O54" s="23"/>
      <c r="P54" s="23"/>
      <c r="Q54" s="9"/>
      <c r="R54" s="25"/>
      <c r="S54" s="25"/>
      <c r="T54" s="25"/>
      <c r="U54" s="25"/>
      <c r="V54" s="28"/>
      <c r="W54" s="9"/>
    </row>
    <row r="55" spans="1:23" s="1" customFormat="1" ht="9.75" customHeight="1" x14ac:dyDescent="0.25">
      <c r="A55" s="11"/>
      <c r="B55" s="11"/>
      <c r="C55" s="11"/>
      <c r="D55" s="3"/>
      <c r="E55" s="3"/>
      <c r="F55" s="12"/>
      <c r="G55" s="12"/>
      <c r="H55" s="12"/>
      <c r="I55" s="12"/>
      <c r="J55" s="12"/>
      <c r="K55" s="5"/>
      <c r="L55" s="12"/>
      <c r="M55" s="12"/>
      <c r="N55" s="12"/>
      <c r="O55" s="12"/>
      <c r="P55" s="12"/>
      <c r="Q55" s="5"/>
      <c r="R55" s="12"/>
      <c r="S55" s="12"/>
      <c r="T55" s="12"/>
      <c r="U55" s="12"/>
      <c r="V55" s="12"/>
      <c r="W55" s="5"/>
    </row>
    <row r="56" spans="1:23" s="10" customFormat="1" x14ac:dyDescent="0.25">
      <c r="A56" s="6" t="s">
        <v>147</v>
      </c>
      <c r="B56" s="6"/>
      <c r="C56" s="6"/>
      <c r="D56" s="6"/>
      <c r="E56" s="7"/>
      <c r="F56" s="22" t="s">
        <v>148</v>
      </c>
      <c r="G56" s="21" t="s">
        <v>264</v>
      </c>
      <c r="H56" s="24" t="s">
        <v>150</v>
      </c>
      <c r="I56" s="22" t="s">
        <v>309</v>
      </c>
      <c r="J56" s="26"/>
      <c r="K56" s="7"/>
      <c r="L56" s="20" t="s">
        <v>310</v>
      </c>
      <c r="M56" s="20" t="s">
        <v>266</v>
      </c>
      <c r="N56" s="20" t="s">
        <v>311</v>
      </c>
      <c r="O56" s="30"/>
      <c r="P56" s="30"/>
      <c r="Q56" s="7"/>
      <c r="R56" s="21" t="s">
        <v>156</v>
      </c>
      <c r="S56" s="21" t="s">
        <v>157</v>
      </c>
      <c r="T56" s="21" t="s">
        <v>158</v>
      </c>
      <c r="U56" s="28"/>
      <c r="V56" s="28"/>
      <c r="W56" s="7"/>
    </row>
    <row r="57" spans="1:23" x14ac:dyDescent="0.25">
      <c r="A57" s="8"/>
      <c r="B57" s="8" t="s">
        <v>31</v>
      </c>
      <c r="C57" s="8"/>
      <c r="D57" s="8"/>
      <c r="E57" s="9"/>
      <c r="F57" s="8"/>
      <c r="G57" s="8"/>
      <c r="H57" s="8"/>
      <c r="I57" s="8"/>
      <c r="J57" s="27"/>
      <c r="K57" s="9"/>
      <c r="L57" s="8"/>
      <c r="M57" s="8"/>
      <c r="N57" s="8"/>
      <c r="O57" s="27"/>
      <c r="P57" s="27"/>
      <c r="Q57" s="9"/>
      <c r="R57" s="8"/>
      <c r="S57" s="8"/>
      <c r="T57" s="8"/>
      <c r="U57" s="27"/>
      <c r="V57" s="27"/>
      <c r="W57" s="9"/>
    </row>
    <row r="58" spans="1:23" x14ac:dyDescent="0.25">
      <c r="A58" s="8"/>
      <c r="B58" s="8"/>
      <c r="C58" s="8" t="s">
        <v>32</v>
      </c>
      <c r="D58" s="8" t="s">
        <v>10</v>
      </c>
      <c r="E58" s="9"/>
      <c r="F58" s="19"/>
      <c r="G58" s="18" t="s">
        <v>312</v>
      </c>
      <c r="H58" s="15"/>
      <c r="I58" s="19"/>
      <c r="J58" s="28"/>
      <c r="K58" s="9"/>
      <c r="L58" s="17"/>
      <c r="M58" s="23" t="s">
        <v>313</v>
      </c>
      <c r="N58" s="17"/>
      <c r="O58" s="28"/>
      <c r="P58" s="28"/>
      <c r="Q58" s="9"/>
      <c r="R58" s="25" t="s">
        <v>314</v>
      </c>
      <c r="S58" s="17"/>
      <c r="T58" s="17"/>
      <c r="U58" s="28"/>
      <c r="V58" s="28"/>
      <c r="W58" s="9"/>
    </row>
    <row r="59" spans="1:23" x14ac:dyDescent="0.25">
      <c r="A59" s="8"/>
      <c r="B59" s="8"/>
      <c r="C59" s="8" t="s">
        <v>250</v>
      </c>
      <c r="D59" s="8" t="s">
        <v>10</v>
      </c>
      <c r="E59" s="9"/>
      <c r="F59" s="19"/>
      <c r="G59" s="355" t="s">
        <v>312</v>
      </c>
      <c r="H59" s="356"/>
      <c r="I59" s="19"/>
      <c r="J59" s="28"/>
      <c r="K59" s="9"/>
      <c r="L59" s="17"/>
      <c r="M59" s="17"/>
      <c r="N59" s="23" t="s">
        <v>315</v>
      </c>
      <c r="O59" s="28"/>
      <c r="P59" s="28"/>
      <c r="Q59" s="9"/>
      <c r="R59" s="17"/>
      <c r="S59" s="17"/>
      <c r="T59" s="17"/>
      <c r="U59" s="28"/>
      <c r="V59" s="28"/>
      <c r="W59" s="9"/>
    </row>
    <row r="60" spans="1:23" x14ac:dyDescent="0.25">
      <c r="A60" s="8"/>
      <c r="B60" s="8" t="s">
        <v>34</v>
      </c>
      <c r="C60" s="8"/>
      <c r="D60" s="8"/>
      <c r="E60" s="9"/>
      <c r="F60" s="8"/>
      <c r="G60" s="8"/>
      <c r="H60" s="8"/>
      <c r="I60" s="8"/>
      <c r="J60" s="29"/>
      <c r="K60" s="9"/>
      <c r="L60" s="8"/>
      <c r="M60" s="8"/>
      <c r="N60" s="8"/>
      <c r="O60" s="27"/>
      <c r="P60" s="27"/>
      <c r="Q60" s="9"/>
      <c r="R60" s="8"/>
      <c r="S60" s="8"/>
      <c r="T60" s="8"/>
      <c r="U60" s="27"/>
      <c r="V60" s="27"/>
      <c r="W60" s="9"/>
    </row>
    <row r="61" spans="1:23" x14ac:dyDescent="0.25">
      <c r="A61" s="8"/>
      <c r="B61" s="8"/>
      <c r="C61" s="8" t="s">
        <v>35</v>
      </c>
      <c r="D61" s="8" t="s">
        <v>10</v>
      </c>
      <c r="E61" s="9"/>
      <c r="F61" s="19"/>
      <c r="G61" s="17"/>
      <c r="H61" s="17"/>
      <c r="I61" s="17"/>
      <c r="J61" s="28"/>
      <c r="K61" s="9"/>
      <c r="L61" s="23" t="s">
        <v>275</v>
      </c>
      <c r="M61" s="17"/>
      <c r="N61" s="17"/>
      <c r="O61" s="28"/>
      <c r="P61" s="28"/>
      <c r="Q61" s="9"/>
      <c r="R61" s="25" t="s">
        <v>316</v>
      </c>
      <c r="S61" s="17"/>
      <c r="T61" s="17"/>
      <c r="U61" s="28"/>
      <c r="V61" s="28"/>
      <c r="W61" s="9"/>
    </row>
    <row r="62" spans="1:23" x14ac:dyDescent="0.25">
      <c r="A62" s="8"/>
      <c r="B62" s="8"/>
      <c r="C62" s="8" t="s">
        <v>36</v>
      </c>
      <c r="D62" s="8" t="s">
        <v>10</v>
      </c>
      <c r="E62" s="9"/>
      <c r="F62" s="19"/>
      <c r="G62" s="17"/>
      <c r="H62" s="17"/>
      <c r="I62" s="17"/>
      <c r="J62" s="28"/>
      <c r="K62" s="9"/>
      <c r="L62" s="17"/>
      <c r="M62" s="17"/>
      <c r="N62" s="23" t="s">
        <v>317</v>
      </c>
      <c r="O62" s="28"/>
      <c r="P62" s="28"/>
      <c r="Q62" s="9"/>
      <c r="R62" s="17"/>
      <c r="S62" s="25" t="s">
        <v>275</v>
      </c>
      <c r="T62" s="17"/>
      <c r="U62" s="28"/>
      <c r="V62" s="28"/>
      <c r="W62" s="9"/>
    </row>
    <row r="63" spans="1:23" x14ac:dyDescent="0.25">
      <c r="A63" s="8"/>
      <c r="B63" s="8"/>
      <c r="C63" s="8" t="s">
        <v>37</v>
      </c>
      <c r="D63" s="8" t="s">
        <v>10</v>
      </c>
      <c r="E63" s="9"/>
      <c r="F63" s="19"/>
      <c r="G63" s="17"/>
      <c r="H63" s="17"/>
      <c r="I63" s="17"/>
      <c r="J63" s="28"/>
      <c r="K63" s="9"/>
      <c r="L63" s="17"/>
      <c r="M63" s="17"/>
      <c r="N63" s="23" t="s">
        <v>318</v>
      </c>
      <c r="O63" s="28"/>
      <c r="P63" s="28"/>
      <c r="Q63" s="9"/>
      <c r="R63" s="17"/>
      <c r="S63" s="17"/>
      <c r="T63" s="25" t="s">
        <v>275</v>
      </c>
      <c r="U63" s="28"/>
      <c r="V63" s="28"/>
      <c r="W63" s="9"/>
    </row>
    <row r="64" spans="1:23" x14ac:dyDescent="0.25">
      <c r="A64" s="8"/>
      <c r="B64" s="8" t="s">
        <v>38</v>
      </c>
      <c r="C64" s="8"/>
      <c r="D64" s="8"/>
      <c r="E64" s="9"/>
      <c r="F64" s="8"/>
      <c r="G64" s="8"/>
      <c r="H64" s="8"/>
      <c r="I64" s="8"/>
      <c r="J64" s="29"/>
      <c r="K64" s="9"/>
      <c r="L64" s="8"/>
      <c r="M64" s="8"/>
      <c r="N64" s="8"/>
      <c r="O64" s="27"/>
      <c r="P64" s="27"/>
      <c r="Q64" s="9"/>
      <c r="R64" s="8"/>
      <c r="S64" s="8"/>
      <c r="T64" s="8"/>
      <c r="U64" s="27"/>
      <c r="V64" s="27"/>
      <c r="W64" s="9"/>
    </row>
    <row r="65" spans="1:23" x14ac:dyDescent="0.25">
      <c r="A65" s="8"/>
      <c r="B65" s="8"/>
      <c r="C65" s="8" t="s">
        <v>319</v>
      </c>
      <c r="D65" s="8"/>
      <c r="E65" s="9"/>
      <c r="F65" s="19"/>
      <c r="G65" s="19"/>
      <c r="H65" s="19"/>
      <c r="I65" s="16" t="s">
        <v>303</v>
      </c>
      <c r="J65" s="28"/>
      <c r="K65" s="9"/>
      <c r="L65" s="19"/>
      <c r="M65" s="19"/>
      <c r="N65" s="23" t="s">
        <v>303</v>
      </c>
      <c r="O65" s="28"/>
      <c r="P65" s="28"/>
      <c r="Q65" s="9"/>
      <c r="R65" s="19"/>
      <c r="S65" s="19"/>
      <c r="T65" s="19"/>
      <c r="U65" s="28"/>
      <c r="V65" s="28"/>
      <c r="W65" s="9"/>
    </row>
    <row r="66" spans="1:23" x14ac:dyDescent="0.25">
      <c r="A66" s="8"/>
      <c r="B66" s="8"/>
      <c r="C66" s="8" t="s">
        <v>320</v>
      </c>
      <c r="D66" s="8"/>
      <c r="E66" s="9"/>
      <c r="F66" s="19"/>
      <c r="G66" s="19"/>
      <c r="H66" s="19"/>
      <c r="I66" s="19"/>
      <c r="J66" s="28"/>
      <c r="K66" s="9"/>
      <c r="L66" s="19"/>
      <c r="M66" s="19"/>
      <c r="N66" s="19"/>
      <c r="O66" s="28"/>
      <c r="P66" s="28"/>
      <c r="Q66" s="9"/>
      <c r="R66" s="19"/>
      <c r="S66" s="19"/>
      <c r="T66" s="19"/>
      <c r="U66" s="28"/>
      <c r="V66" s="28"/>
      <c r="W66" s="9"/>
    </row>
    <row r="67" spans="1:23" x14ac:dyDescent="0.25">
      <c r="A67" s="8"/>
      <c r="B67" s="8"/>
      <c r="C67" s="8" t="s">
        <v>39</v>
      </c>
      <c r="D67" s="8"/>
      <c r="E67" s="9"/>
      <c r="F67" s="19"/>
      <c r="G67" s="19"/>
      <c r="H67" s="19"/>
      <c r="I67" s="19"/>
      <c r="J67" s="28"/>
      <c r="K67" s="9"/>
      <c r="L67" s="19"/>
      <c r="M67" s="19"/>
      <c r="N67" s="19"/>
      <c r="O67" s="28"/>
      <c r="P67" s="28"/>
      <c r="Q67" s="9"/>
      <c r="R67" s="19"/>
      <c r="S67" s="19"/>
      <c r="T67" s="19"/>
      <c r="U67" s="28"/>
      <c r="V67" s="28"/>
      <c r="W67" s="9"/>
    </row>
    <row r="68" spans="1:23" x14ac:dyDescent="0.25">
      <c r="A68" s="8"/>
      <c r="B68" s="8"/>
      <c r="C68" s="8" t="s">
        <v>40</v>
      </c>
      <c r="D68" s="8"/>
      <c r="E68" s="9"/>
      <c r="F68" s="19"/>
      <c r="G68" s="19"/>
      <c r="H68" s="19"/>
      <c r="I68" s="19"/>
      <c r="J68" s="28"/>
      <c r="K68" s="9"/>
      <c r="L68" s="19"/>
      <c r="M68" s="19"/>
      <c r="N68" s="19"/>
      <c r="O68" s="28"/>
      <c r="P68" s="28"/>
      <c r="Q68" s="9"/>
      <c r="R68" s="19"/>
      <c r="S68" s="19"/>
      <c r="T68" s="19"/>
      <c r="U68" s="28"/>
      <c r="V68" s="28"/>
      <c r="W68" s="9"/>
    </row>
    <row r="69" spans="1:23" x14ac:dyDescent="0.25">
      <c r="A69" s="8"/>
      <c r="B69" s="8"/>
      <c r="C69" s="8" t="s">
        <v>41</v>
      </c>
      <c r="D69" s="8"/>
      <c r="E69" s="9"/>
      <c r="F69" s="19"/>
      <c r="G69" s="19"/>
      <c r="H69" s="19"/>
      <c r="I69" s="19"/>
      <c r="J69" s="28"/>
      <c r="K69" s="9"/>
      <c r="L69" s="19"/>
      <c r="M69" s="19"/>
      <c r="N69" s="19"/>
      <c r="O69" s="28"/>
      <c r="P69" s="28"/>
      <c r="Q69" s="9"/>
      <c r="R69" s="19"/>
      <c r="S69" s="19"/>
      <c r="T69" s="19"/>
      <c r="U69" s="28"/>
      <c r="V69" s="28"/>
      <c r="W69" s="9"/>
    </row>
    <row r="70" spans="1:23" s="1" customFormat="1" ht="9.75" customHeight="1" x14ac:dyDescent="0.25">
      <c r="A70" s="11"/>
      <c r="B70" s="11"/>
      <c r="C70" s="11"/>
      <c r="D70" s="11"/>
      <c r="E70" s="9"/>
      <c r="F70" s="12"/>
      <c r="G70" s="12"/>
      <c r="H70" s="12"/>
      <c r="I70" s="12"/>
      <c r="J70" s="12"/>
      <c r="K70" s="9"/>
      <c r="L70" s="12"/>
      <c r="M70" s="12"/>
      <c r="N70" s="12"/>
      <c r="O70" s="12"/>
      <c r="P70" s="12"/>
      <c r="Q70" s="9"/>
      <c r="R70" s="12"/>
      <c r="S70" s="12"/>
      <c r="T70" s="12"/>
      <c r="U70" s="12"/>
      <c r="V70" s="12"/>
      <c r="W70" s="9" t="s">
        <v>321</v>
      </c>
    </row>
  </sheetData>
  <mergeCells count="18">
    <mergeCell ref="A1:W1"/>
    <mergeCell ref="R13:U13"/>
    <mergeCell ref="R9:T9"/>
    <mergeCell ref="R35:S35"/>
    <mergeCell ref="S34:T34"/>
    <mergeCell ref="A4:C4"/>
    <mergeCell ref="A2:D3"/>
    <mergeCell ref="F2:J4"/>
    <mergeCell ref="L2:P4"/>
    <mergeCell ref="R2:V4"/>
    <mergeCell ref="R31:T31"/>
    <mergeCell ref="L31:M31"/>
    <mergeCell ref="L34:M34"/>
    <mergeCell ref="N31:P31"/>
    <mergeCell ref="N34:P34"/>
    <mergeCell ref="L39:N39"/>
    <mergeCell ref="N35:P35"/>
    <mergeCell ref="G59:H59"/>
  </mergeCells>
  <phoneticPr fontId="3" type="noConversion"/>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CDF71F-C4BA-40C9-B369-AE7D6D84EE79}">
  <sheetPr codeName="Feuil14"/>
  <dimension ref="A1:U61"/>
  <sheetViews>
    <sheetView showGridLines="0" zoomScale="67" workbookViewId="0">
      <pane xSplit="2" ySplit="4" topLeftCell="C5" activePane="bottomRight" state="frozen"/>
      <selection pane="topRight" activeCell="E1" sqref="E1"/>
      <selection pane="bottomLeft" activeCell="A4" sqref="A4"/>
      <selection pane="bottomRight" activeCell="K40" sqref="K40"/>
    </sheetView>
  </sheetViews>
  <sheetFormatPr baseColWidth="10" defaultColWidth="8.7109375" defaultRowHeight="15" x14ac:dyDescent="0.25"/>
  <cols>
    <col min="1" max="1" width="5.28515625" customWidth="1"/>
    <col min="2" max="2" width="37.42578125" customWidth="1"/>
    <col min="3" max="3" width="2.28515625" customWidth="1"/>
    <col min="4" max="8" width="21.28515625" customWidth="1"/>
    <col min="9" max="9" width="2.28515625" customWidth="1"/>
    <col min="10" max="14" width="21.28515625" customWidth="1"/>
    <col min="15" max="15" width="2.28515625" customWidth="1"/>
    <col min="16" max="20" width="21.28515625" customWidth="1"/>
    <col min="21" max="21" width="2.28515625" customWidth="1"/>
  </cols>
  <sheetData>
    <row r="1" spans="1:21" x14ac:dyDescent="0.25">
      <c r="A1" s="357" t="s">
        <v>322</v>
      </c>
      <c r="B1" s="357"/>
      <c r="C1" s="357"/>
      <c r="D1" s="357"/>
      <c r="E1" s="357"/>
      <c r="F1" s="357"/>
      <c r="G1" s="357"/>
      <c r="H1" s="357"/>
      <c r="I1" s="357"/>
      <c r="J1" s="357"/>
      <c r="K1" s="357"/>
      <c r="L1" s="357"/>
      <c r="M1" s="357"/>
      <c r="N1" s="357"/>
      <c r="O1" s="357"/>
      <c r="P1" s="357"/>
      <c r="Q1" s="357"/>
      <c r="R1" s="357"/>
      <c r="S1" s="357"/>
      <c r="T1" s="357"/>
      <c r="U1" s="357"/>
    </row>
    <row r="2" spans="1:21" x14ac:dyDescent="0.25">
      <c r="A2" s="308"/>
      <c r="B2" s="308"/>
      <c r="C2" s="2"/>
      <c r="D2" s="360" t="s">
        <v>0</v>
      </c>
      <c r="E2" s="360"/>
      <c r="F2" s="360"/>
      <c r="G2" s="360"/>
      <c r="H2" s="360"/>
      <c r="I2" s="4"/>
      <c r="J2" s="361" t="s">
        <v>1</v>
      </c>
      <c r="K2" s="361"/>
      <c r="L2" s="361"/>
      <c r="M2" s="361"/>
      <c r="N2" s="361"/>
      <c r="O2" s="4"/>
      <c r="P2" s="362" t="s">
        <v>2</v>
      </c>
      <c r="Q2" s="362"/>
      <c r="R2" s="362"/>
      <c r="S2" s="362"/>
      <c r="T2" s="362"/>
      <c r="U2" s="4"/>
    </row>
    <row r="3" spans="1:21" s="1" customFormat="1" ht="45" customHeight="1" x14ac:dyDescent="0.25">
      <c r="A3" s="308"/>
      <c r="B3" s="308"/>
      <c r="C3" s="3"/>
      <c r="D3" s="360"/>
      <c r="E3" s="360"/>
      <c r="F3" s="360"/>
      <c r="G3" s="360"/>
      <c r="H3" s="360"/>
      <c r="I3" s="5"/>
      <c r="J3" s="361"/>
      <c r="K3" s="361"/>
      <c r="L3" s="361"/>
      <c r="M3" s="361"/>
      <c r="N3" s="361"/>
      <c r="O3" s="5"/>
      <c r="P3" s="362"/>
      <c r="Q3" s="362"/>
      <c r="R3" s="362"/>
      <c r="S3" s="362"/>
      <c r="T3" s="362"/>
      <c r="U3" s="5"/>
    </row>
    <row r="4" spans="1:21" s="1" customFormat="1" x14ac:dyDescent="0.25">
      <c r="A4" s="359"/>
      <c r="B4" s="359"/>
      <c r="C4" s="3"/>
      <c r="D4" s="360"/>
      <c r="E4" s="360"/>
      <c r="F4" s="360"/>
      <c r="G4" s="360"/>
      <c r="H4" s="360"/>
      <c r="I4" s="5"/>
      <c r="J4" s="361"/>
      <c r="K4" s="361"/>
      <c r="L4" s="361"/>
      <c r="M4" s="361"/>
      <c r="N4" s="361"/>
      <c r="O4" s="5"/>
      <c r="P4" s="362"/>
      <c r="Q4" s="362"/>
      <c r="R4" s="362"/>
      <c r="S4" s="362"/>
      <c r="T4" s="362"/>
      <c r="U4" s="5"/>
    </row>
    <row r="5" spans="1:21" s="1" customFormat="1" ht="9.75" customHeight="1" x14ac:dyDescent="0.25">
      <c r="A5" s="11"/>
      <c r="B5" s="11"/>
      <c r="C5" s="3"/>
      <c r="D5" s="12"/>
      <c r="E5" s="12"/>
      <c r="F5" s="12"/>
      <c r="G5" s="12"/>
      <c r="H5" s="12"/>
      <c r="I5" s="5"/>
      <c r="J5" s="12"/>
      <c r="K5" s="12"/>
      <c r="L5" s="12"/>
      <c r="M5" s="12"/>
      <c r="N5" s="12"/>
      <c r="O5" s="5"/>
      <c r="P5" s="12"/>
      <c r="Q5" s="12"/>
      <c r="R5" s="12"/>
      <c r="S5" s="12"/>
      <c r="T5" s="12"/>
      <c r="U5" s="5"/>
    </row>
    <row r="6" spans="1:21" s="10" customFormat="1" x14ac:dyDescent="0.25">
      <c r="A6" s="6" t="s">
        <v>95</v>
      </c>
      <c r="B6" s="6"/>
      <c r="C6" s="7"/>
      <c r="D6" s="21" t="s">
        <v>96</v>
      </c>
      <c r="E6" s="21" t="s">
        <v>264</v>
      </c>
      <c r="F6" s="21" t="s">
        <v>265</v>
      </c>
      <c r="G6" s="21" t="s">
        <v>99</v>
      </c>
      <c r="H6" s="21" t="s">
        <v>100</v>
      </c>
      <c r="I6" s="7"/>
      <c r="J6" s="21" t="s">
        <v>110</v>
      </c>
      <c r="K6" s="21" t="s">
        <v>266</v>
      </c>
      <c r="L6" s="21" t="s">
        <v>267</v>
      </c>
      <c r="M6" s="21" t="s">
        <v>150</v>
      </c>
      <c r="N6" s="26"/>
      <c r="O6" s="7"/>
      <c r="P6" s="21" t="s">
        <v>106</v>
      </c>
      <c r="Q6" s="21" t="s">
        <v>107</v>
      </c>
      <c r="R6" s="21" t="s">
        <v>268</v>
      </c>
      <c r="S6" s="21" t="s">
        <v>269</v>
      </c>
      <c r="T6" s="30"/>
      <c r="U6" s="7"/>
    </row>
    <row r="7" spans="1:21" x14ac:dyDescent="0.25">
      <c r="A7" s="8"/>
      <c r="B7" s="8" t="s">
        <v>323</v>
      </c>
      <c r="C7" s="7"/>
      <c r="D7" s="8"/>
      <c r="E7" s="8"/>
      <c r="F7" s="8"/>
      <c r="G7" s="8"/>
      <c r="H7" s="8"/>
      <c r="I7" s="7"/>
      <c r="J7" s="8"/>
      <c r="K7" s="8"/>
      <c r="L7" s="8"/>
      <c r="M7" s="8"/>
      <c r="N7" s="8"/>
      <c r="O7" s="7"/>
      <c r="P7" s="8"/>
      <c r="Q7" s="8"/>
      <c r="R7" s="8"/>
      <c r="S7" s="8"/>
      <c r="T7" s="8"/>
      <c r="U7" s="7"/>
    </row>
    <row r="8" spans="1:21" x14ac:dyDescent="0.25">
      <c r="A8" s="8"/>
      <c r="B8" s="8" t="s">
        <v>324</v>
      </c>
      <c r="C8" s="7"/>
      <c r="D8" s="8"/>
      <c r="E8" s="8"/>
      <c r="F8" s="8"/>
      <c r="G8" s="8"/>
      <c r="H8" s="8"/>
      <c r="I8" s="7"/>
      <c r="J8" s="8"/>
      <c r="K8" s="8"/>
      <c r="L8" s="8"/>
      <c r="M8" s="8"/>
      <c r="N8" s="8"/>
      <c r="O8" s="7"/>
      <c r="P8" s="8"/>
      <c r="Q8" s="8"/>
      <c r="R8" s="8"/>
      <c r="S8" s="8"/>
      <c r="T8" s="8"/>
      <c r="U8" s="7"/>
    </row>
    <row r="9" spans="1:21" x14ac:dyDescent="0.25">
      <c r="A9" s="8"/>
      <c r="B9" s="8" t="s">
        <v>325</v>
      </c>
      <c r="C9" s="7"/>
      <c r="D9" s="8"/>
      <c r="E9" s="8"/>
      <c r="F9" s="8"/>
      <c r="G9" s="8"/>
      <c r="H9" s="8"/>
      <c r="I9" s="7"/>
      <c r="J9" s="8"/>
      <c r="K9" s="8"/>
      <c r="L9" s="8"/>
      <c r="M9" s="8"/>
      <c r="N9" s="8"/>
      <c r="O9" s="7"/>
      <c r="P9" s="8"/>
      <c r="Q9" s="8"/>
      <c r="R9" s="8"/>
      <c r="S9" s="8"/>
      <c r="T9" s="8"/>
      <c r="U9" s="7"/>
    </row>
    <row r="10" spans="1:21" x14ac:dyDescent="0.25">
      <c r="A10" s="8"/>
      <c r="B10" s="8" t="s">
        <v>326</v>
      </c>
      <c r="C10" s="7"/>
      <c r="D10" s="8"/>
      <c r="E10" s="8"/>
      <c r="F10" s="8"/>
      <c r="G10" s="8"/>
      <c r="H10" s="8"/>
      <c r="I10" s="7"/>
      <c r="J10" s="8"/>
      <c r="K10" s="8"/>
      <c r="L10" s="8"/>
      <c r="M10" s="8"/>
      <c r="N10" s="8"/>
      <c r="O10" s="7"/>
      <c r="P10" s="8"/>
      <c r="Q10" s="8"/>
      <c r="R10" s="8"/>
      <c r="S10" s="8"/>
      <c r="T10" s="8"/>
      <c r="U10" s="7"/>
    </row>
    <row r="11" spans="1:21" x14ac:dyDescent="0.25">
      <c r="A11" s="8"/>
      <c r="B11" s="8" t="s">
        <v>327</v>
      </c>
      <c r="C11" s="7"/>
      <c r="D11" s="8"/>
      <c r="E11" s="8"/>
      <c r="F11" s="8"/>
      <c r="G11" s="8"/>
      <c r="H11" s="8"/>
      <c r="I11" s="7"/>
      <c r="J11" s="8"/>
      <c r="K11" s="8"/>
      <c r="L11" s="8"/>
      <c r="M11" s="8"/>
      <c r="N11" s="8"/>
      <c r="O11" s="7"/>
      <c r="P11" s="8"/>
      <c r="Q11" s="8"/>
      <c r="R11" s="8"/>
      <c r="S11" s="8"/>
      <c r="T11" s="8"/>
      <c r="U11" s="7"/>
    </row>
    <row r="12" spans="1:21" x14ac:dyDescent="0.25">
      <c r="A12" s="8"/>
      <c r="B12" s="8"/>
      <c r="C12" s="7"/>
      <c r="D12" s="8"/>
      <c r="E12" s="8"/>
      <c r="F12" s="8"/>
      <c r="G12" s="8"/>
      <c r="H12" s="8"/>
      <c r="I12" s="7"/>
      <c r="J12" s="8"/>
      <c r="K12" s="8"/>
      <c r="L12" s="8"/>
      <c r="M12" s="8"/>
      <c r="N12" s="8"/>
      <c r="O12" s="7"/>
      <c r="P12" s="8"/>
      <c r="Q12" s="8"/>
      <c r="R12" s="8"/>
      <c r="S12" s="8"/>
      <c r="T12" s="8"/>
      <c r="U12" s="7"/>
    </row>
    <row r="13" spans="1:21" x14ac:dyDescent="0.25">
      <c r="A13" s="8"/>
      <c r="B13" s="8"/>
      <c r="C13" s="7"/>
      <c r="D13" s="8"/>
      <c r="E13" s="8"/>
      <c r="F13" s="8"/>
      <c r="G13" s="8"/>
      <c r="H13" s="8"/>
      <c r="I13" s="7"/>
      <c r="J13" s="8"/>
      <c r="K13" s="8"/>
      <c r="L13" s="8"/>
      <c r="M13" s="8"/>
      <c r="N13" s="8"/>
      <c r="O13" s="7"/>
      <c r="P13" s="8"/>
      <c r="Q13" s="8"/>
      <c r="R13" s="8"/>
      <c r="S13" s="8"/>
      <c r="T13" s="8"/>
      <c r="U13" s="7"/>
    </row>
    <row r="14" spans="1:21" x14ac:dyDescent="0.25">
      <c r="A14" s="8"/>
      <c r="B14" s="8"/>
      <c r="C14" s="7"/>
      <c r="D14" s="8"/>
      <c r="E14" s="8"/>
      <c r="F14" s="8"/>
      <c r="G14" s="8"/>
      <c r="H14" s="8"/>
      <c r="I14" s="7"/>
      <c r="J14" s="8"/>
      <c r="K14" s="8"/>
      <c r="L14" s="8"/>
      <c r="M14" s="8"/>
      <c r="N14" s="8"/>
      <c r="O14" s="7"/>
      <c r="P14" s="8"/>
      <c r="Q14" s="8"/>
      <c r="R14" s="8"/>
      <c r="S14" s="8"/>
      <c r="T14" s="8"/>
      <c r="U14" s="7"/>
    </row>
    <row r="15" spans="1:21" x14ac:dyDescent="0.25">
      <c r="A15" s="8"/>
      <c r="B15" s="8"/>
      <c r="C15" s="7"/>
      <c r="D15" s="8"/>
      <c r="E15" s="8"/>
      <c r="F15" s="8"/>
      <c r="G15" s="8"/>
      <c r="H15" s="8"/>
      <c r="I15" s="7"/>
      <c r="J15" s="8"/>
      <c r="K15" s="8"/>
      <c r="L15" s="8"/>
      <c r="M15" s="8"/>
      <c r="N15" s="8"/>
      <c r="O15" s="7"/>
      <c r="P15" s="8"/>
      <c r="Q15" s="8"/>
      <c r="R15" s="8"/>
      <c r="S15" s="8"/>
      <c r="T15" s="8"/>
      <c r="U15" s="7"/>
    </row>
    <row r="16" spans="1:21" x14ac:dyDescent="0.25">
      <c r="A16" s="8"/>
      <c r="B16" s="8"/>
      <c r="C16" s="7"/>
      <c r="D16" s="8"/>
      <c r="E16" s="8"/>
      <c r="F16" s="8"/>
      <c r="G16" s="8"/>
      <c r="H16" s="8"/>
      <c r="I16" s="7"/>
      <c r="J16" s="8"/>
      <c r="K16" s="8"/>
      <c r="L16" s="8"/>
      <c r="M16" s="8"/>
      <c r="N16" s="8"/>
      <c r="O16" s="7"/>
      <c r="P16" s="8"/>
      <c r="Q16" s="8"/>
      <c r="R16" s="8"/>
      <c r="S16" s="8"/>
      <c r="T16" s="8"/>
      <c r="U16" s="7"/>
    </row>
    <row r="17" spans="1:21" x14ac:dyDescent="0.25">
      <c r="A17" s="8"/>
      <c r="B17" s="8"/>
      <c r="C17" s="7"/>
      <c r="D17" s="8"/>
      <c r="E17" s="8"/>
      <c r="F17" s="8"/>
      <c r="G17" s="8"/>
      <c r="H17" s="8"/>
      <c r="I17" s="7"/>
      <c r="J17" s="8"/>
      <c r="K17" s="8"/>
      <c r="L17" s="8"/>
      <c r="M17" s="8"/>
      <c r="N17" s="8"/>
      <c r="O17" s="7"/>
      <c r="P17" s="8"/>
      <c r="Q17" s="8"/>
      <c r="R17" s="8"/>
      <c r="S17" s="8"/>
      <c r="T17" s="8"/>
      <c r="U17" s="7"/>
    </row>
    <row r="18" spans="1:21" x14ac:dyDescent="0.25">
      <c r="A18" s="8"/>
      <c r="B18" s="8"/>
      <c r="C18" s="7"/>
      <c r="D18" s="8"/>
      <c r="E18" s="8"/>
      <c r="F18" s="8"/>
      <c r="G18" s="8"/>
      <c r="H18" s="8"/>
      <c r="I18" s="7"/>
      <c r="J18" s="8"/>
      <c r="K18" s="8"/>
      <c r="L18" s="8"/>
      <c r="M18" s="8"/>
      <c r="N18" s="8"/>
      <c r="O18" s="7"/>
      <c r="P18" s="8"/>
      <c r="Q18" s="8"/>
      <c r="R18" s="8"/>
      <c r="S18" s="8"/>
      <c r="T18" s="8"/>
      <c r="U18" s="7"/>
    </row>
    <row r="19" spans="1:21" x14ac:dyDescent="0.25">
      <c r="A19" s="8"/>
      <c r="B19" s="8"/>
      <c r="C19" s="7"/>
      <c r="D19" s="8"/>
      <c r="E19" s="8"/>
      <c r="F19" s="8"/>
      <c r="G19" s="8"/>
      <c r="H19" s="8"/>
      <c r="I19" s="7"/>
      <c r="J19" s="8"/>
      <c r="K19" s="8"/>
      <c r="L19" s="8"/>
      <c r="M19" s="8"/>
      <c r="N19" s="8"/>
      <c r="O19" s="7"/>
      <c r="P19" s="8"/>
      <c r="Q19" s="8"/>
      <c r="R19" s="8"/>
      <c r="S19" s="8"/>
      <c r="T19" s="8"/>
      <c r="U19" s="7"/>
    </row>
    <row r="20" spans="1:21" x14ac:dyDescent="0.25">
      <c r="A20" s="8"/>
      <c r="B20" s="8"/>
      <c r="C20" s="7"/>
      <c r="D20" s="8"/>
      <c r="E20" s="8"/>
      <c r="F20" s="8"/>
      <c r="G20" s="8"/>
      <c r="H20" s="8"/>
      <c r="I20" s="7"/>
      <c r="J20" s="8"/>
      <c r="K20" s="8"/>
      <c r="L20" s="8"/>
      <c r="M20" s="8"/>
      <c r="N20" s="8"/>
      <c r="O20" s="7"/>
      <c r="P20" s="8"/>
      <c r="Q20" s="8"/>
      <c r="R20" s="8"/>
      <c r="S20" s="8"/>
      <c r="T20" s="8"/>
      <c r="U20" s="7"/>
    </row>
    <row r="21" spans="1:21" x14ac:dyDescent="0.25">
      <c r="A21" s="8"/>
      <c r="B21" s="8"/>
      <c r="C21" s="7"/>
      <c r="D21" s="8"/>
      <c r="E21" s="8"/>
      <c r="F21" s="8"/>
      <c r="G21" s="8"/>
      <c r="H21" s="8"/>
      <c r="I21" s="7"/>
      <c r="J21" s="8"/>
      <c r="K21" s="8"/>
      <c r="L21" s="8"/>
      <c r="M21" s="8"/>
      <c r="N21" s="8"/>
      <c r="O21" s="7"/>
      <c r="P21" s="8"/>
      <c r="Q21" s="8"/>
      <c r="R21" s="8"/>
      <c r="S21" s="8"/>
      <c r="T21" s="8"/>
      <c r="U21" s="7"/>
    </row>
    <row r="22" spans="1:21" x14ac:dyDescent="0.25">
      <c r="A22" s="8"/>
      <c r="B22" s="8"/>
      <c r="C22" s="7"/>
      <c r="D22" s="8"/>
      <c r="E22" s="8"/>
      <c r="F22" s="8"/>
      <c r="G22" s="8"/>
      <c r="H22" s="8"/>
      <c r="I22" s="7"/>
      <c r="J22" s="8"/>
      <c r="K22" s="8"/>
      <c r="L22" s="8"/>
      <c r="M22" s="8"/>
      <c r="N22" s="8"/>
      <c r="O22" s="7"/>
      <c r="P22" s="8"/>
      <c r="Q22" s="8"/>
      <c r="R22" s="8"/>
      <c r="S22" s="8"/>
      <c r="T22" s="8"/>
      <c r="U22" s="7"/>
    </row>
    <row r="23" spans="1:21" x14ac:dyDescent="0.25">
      <c r="A23" s="8"/>
      <c r="B23" s="8"/>
      <c r="C23" s="7"/>
      <c r="D23" s="8"/>
      <c r="E23" s="8"/>
      <c r="F23" s="8"/>
      <c r="G23" s="8"/>
      <c r="H23" s="8"/>
      <c r="I23" s="7"/>
      <c r="J23" s="8"/>
      <c r="K23" s="8"/>
      <c r="L23" s="8"/>
      <c r="M23" s="8"/>
      <c r="N23" s="8"/>
      <c r="O23" s="7"/>
      <c r="P23" s="8"/>
      <c r="Q23" s="8"/>
      <c r="R23" s="8"/>
      <c r="S23" s="8"/>
      <c r="T23" s="8"/>
      <c r="U23" s="7"/>
    </row>
    <row r="24" spans="1:21" x14ac:dyDescent="0.25">
      <c r="A24" s="8"/>
      <c r="B24" s="8"/>
      <c r="C24" s="7"/>
      <c r="D24" s="8"/>
      <c r="E24" s="8"/>
      <c r="F24" s="8"/>
      <c r="G24" s="8"/>
      <c r="H24" s="8"/>
      <c r="I24" s="7"/>
      <c r="J24" s="8"/>
      <c r="K24" s="8"/>
      <c r="L24" s="8"/>
      <c r="M24" s="8"/>
      <c r="N24" s="8"/>
      <c r="O24" s="7"/>
      <c r="P24" s="8"/>
      <c r="Q24" s="8"/>
      <c r="R24" s="8"/>
      <c r="S24" s="8"/>
      <c r="T24" s="8"/>
      <c r="U24" s="7"/>
    </row>
    <row r="25" spans="1:21" x14ac:dyDescent="0.25">
      <c r="A25" s="8"/>
      <c r="B25" s="8"/>
      <c r="C25" s="7"/>
      <c r="D25" s="8"/>
      <c r="E25" s="8"/>
      <c r="F25" s="8"/>
      <c r="G25" s="8"/>
      <c r="H25" s="8"/>
      <c r="I25" s="7"/>
      <c r="J25" s="8"/>
      <c r="K25" s="8"/>
      <c r="L25" s="8"/>
      <c r="M25" s="8"/>
      <c r="N25" s="8"/>
      <c r="O25" s="7"/>
      <c r="P25" s="8"/>
      <c r="Q25" s="8"/>
      <c r="R25" s="8"/>
      <c r="S25" s="8"/>
      <c r="T25" s="8"/>
      <c r="U25" s="7"/>
    </row>
    <row r="26" spans="1:21" s="1" customFormat="1" ht="9.75" customHeight="1" x14ac:dyDescent="0.25">
      <c r="A26" s="11"/>
      <c r="B26" s="11"/>
      <c r="C26" s="7"/>
      <c r="D26" s="12"/>
      <c r="E26" s="12"/>
      <c r="F26" s="12"/>
      <c r="G26" s="12"/>
      <c r="H26" s="12"/>
      <c r="I26" s="7"/>
      <c r="J26" s="12"/>
      <c r="K26" s="12"/>
      <c r="L26" s="12"/>
      <c r="M26" s="12"/>
      <c r="N26" s="12"/>
      <c r="O26" s="7"/>
      <c r="P26" s="12"/>
      <c r="Q26" s="12"/>
      <c r="R26" s="12"/>
      <c r="S26" s="12"/>
      <c r="T26" s="12"/>
      <c r="U26" s="7"/>
    </row>
    <row r="27" spans="1:21" s="10" customFormat="1" x14ac:dyDescent="0.25">
      <c r="A27" s="6" t="s">
        <v>18</v>
      </c>
      <c r="B27" s="6"/>
      <c r="C27" s="7"/>
      <c r="D27" s="22" t="s">
        <v>291</v>
      </c>
      <c r="E27" s="21" t="s">
        <v>264</v>
      </c>
      <c r="F27" s="24" t="s">
        <v>150</v>
      </c>
      <c r="G27" s="21" t="s">
        <v>130</v>
      </c>
      <c r="H27" s="21" t="s">
        <v>131</v>
      </c>
      <c r="I27" s="7"/>
      <c r="J27" s="21" t="s">
        <v>292</v>
      </c>
      <c r="K27" s="21" t="s">
        <v>293</v>
      </c>
      <c r="L27" s="21" t="s">
        <v>294</v>
      </c>
      <c r="M27" s="21" t="s">
        <v>295</v>
      </c>
      <c r="N27" s="21" t="s">
        <v>296</v>
      </c>
      <c r="O27" s="7"/>
      <c r="P27" s="21" t="s">
        <v>137</v>
      </c>
      <c r="Q27" s="21" t="s">
        <v>138</v>
      </c>
      <c r="R27" s="21" t="s">
        <v>139</v>
      </c>
      <c r="S27" s="21" t="s">
        <v>140</v>
      </c>
      <c r="T27" s="30"/>
      <c r="U27" s="7"/>
    </row>
    <row r="28" spans="1:21" x14ac:dyDescent="0.25">
      <c r="A28" s="8"/>
      <c r="B28" s="8"/>
      <c r="C28" s="7"/>
      <c r="D28" s="8"/>
      <c r="E28" s="8"/>
      <c r="F28" s="8"/>
      <c r="G28" s="8"/>
      <c r="H28" s="8"/>
      <c r="I28" s="7"/>
      <c r="J28" s="8"/>
      <c r="K28" s="8"/>
      <c r="L28" s="8"/>
      <c r="M28" s="8"/>
      <c r="N28" s="8"/>
      <c r="O28" s="7"/>
      <c r="P28" s="8"/>
      <c r="Q28" s="8"/>
      <c r="R28" s="8"/>
      <c r="S28" s="8"/>
      <c r="T28" s="8"/>
      <c r="U28" s="7"/>
    </row>
    <row r="29" spans="1:21" x14ac:dyDescent="0.25">
      <c r="A29" s="8"/>
      <c r="B29" s="8"/>
      <c r="C29" s="7"/>
      <c r="D29" s="8"/>
      <c r="E29" s="8"/>
      <c r="F29" s="8"/>
      <c r="G29" s="8"/>
      <c r="H29" s="8"/>
      <c r="I29" s="7"/>
      <c r="J29" s="8"/>
      <c r="K29" s="8"/>
      <c r="L29" s="8"/>
      <c r="M29" s="8"/>
      <c r="N29" s="8"/>
      <c r="O29" s="7"/>
      <c r="P29" s="8"/>
      <c r="Q29" s="8"/>
      <c r="R29" s="8"/>
      <c r="S29" s="8"/>
      <c r="T29" s="8"/>
      <c r="U29" s="7"/>
    </row>
    <row r="30" spans="1:21" x14ac:dyDescent="0.25">
      <c r="A30" s="8"/>
      <c r="B30" s="8"/>
      <c r="C30" s="7"/>
      <c r="D30" s="8"/>
      <c r="E30" s="8"/>
      <c r="F30" s="8"/>
      <c r="G30" s="8"/>
      <c r="H30" s="8"/>
      <c r="I30" s="7"/>
      <c r="J30" s="8"/>
      <c r="K30" s="8"/>
      <c r="L30" s="8"/>
      <c r="M30" s="8"/>
      <c r="N30" s="8"/>
      <c r="O30" s="7"/>
      <c r="P30" s="8"/>
      <c r="Q30" s="8"/>
      <c r="R30" s="8"/>
      <c r="S30" s="8"/>
      <c r="T30" s="8"/>
      <c r="U30" s="7"/>
    </row>
    <row r="31" spans="1:21" x14ac:dyDescent="0.25">
      <c r="A31" s="8"/>
      <c r="B31" s="8"/>
      <c r="C31" s="7"/>
      <c r="D31" s="8"/>
      <c r="E31" s="8"/>
      <c r="F31" s="8"/>
      <c r="G31" s="8"/>
      <c r="H31" s="8"/>
      <c r="I31" s="7"/>
      <c r="J31" s="8"/>
      <c r="K31" s="8"/>
      <c r="L31" s="8"/>
      <c r="M31" s="8"/>
      <c r="N31" s="8"/>
      <c r="O31" s="7"/>
      <c r="P31" s="8"/>
      <c r="Q31" s="8"/>
      <c r="R31" s="8"/>
      <c r="S31" s="8"/>
      <c r="T31" s="8"/>
      <c r="U31" s="7"/>
    </row>
    <row r="32" spans="1:21" x14ac:dyDescent="0.25">
      <c r="A32" s="8"/>
      <c r="B32" s="8"/>
      <c r="C32" s="7"/>
      <c r="D32" s="8"/>
      <c r="E32" s="8"/>
      <c r="F32" s="8"/>
      <c r="G32" s="8"/>
      <c r="H32" s="8"/>
      <c r="I32" s="7"/>
      <c r="J32" s="8"/>
      <c r="K32" s="8"/>
      <c r="L32" s="8"/>
      <c r="M32" s="8"/>
      <c r="N32" s="8"/>
      <c r="O32" s="7"/>
      <c r="P32" s="8"/>
      <c r="Q32" s="8"/>
      <c r="R32" s="8"/>
      <c r="S32" s="8"/>
      <c r="T32" s="8"/>
      <c r="U32" s="7"/>
    </row>
    <row r="33" spans="1:21" x14ac:dyDescent="0.25">
      <c r="A33" s="8"/>
      <c r="B33" s="8"/>
      <c r="C33" s="7"/>
      <c r="D33" s="8"/>
      <c r="E33" s="8"/>
      <c r="F33" s="8"/>
      <c r="G33" s="8"/>
      <c r="H33" s="8"/>
      <c r="I33" s="7"/>
      <c r="J33" s="8"/>
      <c r="K33" s="8"/>
      <c r="L33" s="8"/>
      <c r="M33" s="8"/>
      <c r="N33" s="8"/>
      <c r="O33" s="7"/>
      <c r="P33" s="8"/>
      <c r="Q33" s="8"/>
      <c r="R33" s="8"/>
      <c r="S33" s="8"/>
      <c r="T33" s="8"/>
      <c r="U33" s="7"/>
    </row>
    <row r="34" spans="1:21" x14ac:dyDescent="0.25">
      <c r="A34" s="8"/>
      <c r="B34" s="8"/>
      <c r="C34" s="7"/>
      <c r="D34" s="8"/>
      <c r="E34" s="8"/>
      <c r="F34" s="8"/>
      <c r="G34" s="8"/>
      <c r="H34" s="8"/>
      <c r="I34" s="7"/>
      <c r="J34" s="8"/>
      <c r="K34" s="8"/>
      <c r="L34" s="8"/>
      <c r="M34" s="8"/>
      <c r="N34" s="8"/>
      <c r="O34" s="7"/>
      <c r="P34" s="8"/>
      <c r="Q34" s="8"/>
      <c r="R34" s="8"/>
      <c r="S34" s="8"/>
      <c r="T34" s="8"/>
      <c r="U34" s="7"/>
    </row>
    <row r="35" spans="1:21" x14ac:dyDescent="0.25">
      <c r="A35" s="8"/>
      <c r="B35" s="8"/>
      <c r="C35" s="7"/>
      <c r="D35" s="8"/>
      <c r="E35" s="8"/>
      <c r="F35" s="8"/>
      <c r="G35" s="8"/>
      <c r="H35" s="8"/>
      <c r="I35" s="7"/>
      <c r="J35" s="8"/>
      <c r="K35" s="8"/>
      <c r="L35" s="8"/>
      <c r="M35" s="8"/>
      <c r="N35" s="8"/>
      <c r="O35" s="7"/>
      <c r="P35" s="8"/>
      <c r="Q35" s="8"/>
      <c r="R35" s="8"/>
      <c r="S35" s="8"/>
      <c r="T35" s="8"/>
      <c r="U35" s="7"/>
    </row>
    <row r="36" spans="1:21" x14ac:dyDescent="0.25">
      <c r="A36" s="8"/>
      <c r="B36" s="8"/>
      <c r="C36" s="7"/>
      <c r="D36" s="8"/>
      <c r="E36" s="8"/>
      <c r="F36" s="8"/>
      <c r="G36" s="8"/>
      <c r="H36" s="8"/>
      <c r="I36" s="7"/>
      <c r="J36" s="8"/>
      <c r="K36" s="8"/>
      <c r="L36" s="8"/>
      <c r="M36" s="8"/>
      <c r="N36" s="8"/>
      <c r="O36" s="7"/>
      <c r="P36" s="8"/>
      <c r="Q36" s="8"/>
      <c r="R36" s="8"/>
      <c r="S36" s="8"/>
      <c r="T36" s="8"/>
      <c r="U36" s="7"/>
    </row>
    <row r="37" spans="1:21" x14ac:dyDescent="0.25">
      <c r="A37" s="8"/>
      <c r="B37" s="8"/>
      <c r="C37" s="7"/>
      <c r="D37" s="8"/>
      <c r="E37" s="8"/>
      <c r="F37" s="8"/>
      <c r="G37" s="8"/>
      <c r="H37" s="8"/>
      <c r="I37" s="7"/>
      <c r="J37" s="8"/>
      <c r="K37" s="8"/>
      <c r="L37" s="8"/>
      <c r="M37" s="8"/>
      <c r="N37" s="8"/>
      <c r="O37" s="7"/>
      <c r="P37" s="8"/>
      <c r="Q37" s="8"/>
      <c r="R37" s="8"/>
      <c r="S37" s="8"/>
      <c r="T37" s="8"/>
      <c r="U37" s="7"/>
    </row>
    <row r="38" spans="1:21" x14ac:dyDescent="0.25">
      <c r="A38" s="8"/>
      <c r="B38" s="8"/>
      <c r="C38" s="7"/>
      <c r="D38" s="8"/>
      <c r="E38" s="8"/>
      <c r="F38" s="8"/>
      <c r="G38" s="8"/>
      <c r="H38" s="8"/>
      <c r="I38" s="7"/>
      <c r="J38" s="8"/>
      <c r="K38" s="8"/>
      <c r="L38" s="8"/>
      <c r="M38" s="8"/>
      <c r="N38" s="8"/>
      <c r="O38" s="7"/>
      <c r="P38" s="8"/>
      <c r="Q38" s="8"/>
      <c r="R38" s="8"/>
      <c r="S38" s="8"/>
      <c r="T38" s="8"/>
      <c r="U38" s="7"/>
    </row>
    <row r="39" spans="1:21" x14ac:dyDescent="0.25">
      <c r="A39" s="8"/>
      <c r="B39" s="8"/>
      <c r="C39" s="7"/>
      <c r="D39" s="8"/>
      <c r="E39" s="8"/>
      <c r="F39" s="8"/>
      <c r="G39" s="8"/>
      <c r="H39" s="8"/>
      <c r="I39" s="7"/>
      <c r="J39" s="8"/>
      <c r="K39" s="8"/>
      <c r="L39" s="8"/>
      <c r="M39" s="8"/>
      <c r="N39" s="8"/>
      <c r="O39" s="7"/>
      <c r="P39" s="8"/>
      <c r="Q39" s="8"/>
      <c r="R39" s="8"/>
      <c r="S39" s="8"/>
      <c r="T39" s="8"/>
      <c r="U39" s="7"/>
    </row>
    <row r="40" spans="1:21" x14ac:dyDescent="0.25">
      <c r="A40" s="8"/>
      <c r="B40" s="8"/>
      <c r="C40" s="7"/>
      <c r="D40" s="8"/>
      <c r="E40" s="8"/>
      <c r="F40" s="8"/>
      <c r="G40" s="8"/>
      <c r="H40" s="8"/>
      <c r="I40" s="7"/>
      <c r="J40" s="8"/>
      <c r="K40" s="8"/>
      <c r="L40" s="8"/>
      <c r="M40" s="8"/>
      <c r="N40" s="8"/>
      <c r="O40" s="7"/>
      <c r="P40" s="8"/>
      <c r="Q40" s="8"/>
      <c r="R40" s="8"/>
      <c r="S40" s="8"/>
      <c r="T40" s="8"/>
      <c r="U40" s="7"/>
    </row>
    <row r="41" spans="1:21" x14ac:dyDescent="0.25">
      <c r="A41" s="8"/>
      <c r="B41" s="8"/>
      <c r="C41" s="7"/>
      <c r="D41" s="8"/>
      <c r="E41" s="8"/>
      <c r="F41" s="8"/>
      <c r="G41" s="8"/>
      <c r="H41" s="8"/>
      <c r="I41" s="7"/>
      <c r="J41" s="8"/>
      <c r="K41" s="8"/>
      <c r="L41" s="8"/>
      <c r="M41" s="8"/>
      <c r="N41" s="8"/>
      <c r="O41" s="7"/>
      <c r="P41" s="8"/>
      <c r="Q41" s="8"/>
      <c r="R41" s="8"/>
      <c r="S41" s="8"/>
      <c r="T41" s="8"/>
      <c r="U41" s="7"/>
    </row>
    <row r="42" spans="1:21" x14ac:dyDescent="0.25">
      <c r="A42" s="8"/>
      <c r="B42" s="8"/>
      <c r="C42" s="7"/>
      <c r="D42" s="8"/>
      <c r="E42" s="8"/>
      <c r="F42" s="8"/>
      <c r="G42" s="8"/>
      <c r="H42" s="8"/>
      <c r="I42" s="7"/>
      <c r="J42" s="8"/>
      <c r="K42" s="8"/>
      <c r="L42" s="8"/>
      <c r="M42" s="8"/>
      <c r="N42" s="8"/>
      <c r="O42" s="7"/>
      <c r="P42" s="8"/>
      <c r="Q42" s="8"/>
      <c r="R42" s="8"/>
      <c r="S42" s="8"/>
      <c r="T42" s="8"/>
      <c r="U42" s="7"/>
    </row>
    <row r="43" spans="1:21" x14ac:dyDescent="0.25">
      <c r="A43" s="8"/>
      <c r="B43" s="8"/>
      <c r="C43" s="7"/>
      <c r="D43" s="8"/>
      <c r="E43" s="8"/>
      <c r="F43" s="8"/>
      <c r="G43" s="8"/>
      <c r="H43" s="8"/>
      <c r="I43" s="7"/>
      <c r="J43" s="8"/>
      <c r="K43" s="8"/>
      <c r="L43" s="8"/>
      <c r="M43" s="8"/>
      <c r="N43" s="8"/>
      <c r="O43" s="7"/>
      <c r="P43" s="8"/>
      <c r="Q43" s="8"/>
      <c r="R43" s="8"/>
      <c r="S43" s="8"/>
      <c r="T43" s="8"/>
      <c r="U43" s="7"/>
    </row>
    <row r="44" spans="1:21" x14ac:dyDescent="0.25">
      <c r="A44" s="8"/>
      <c r="B44" s="8"/>
      <c r="C44" s="7"/>
      <c r="D44" s="8"/>
      <c r="E44" s="8"/>
      <c r="F44" s="8"/>
      <c r="G44" s="8"/>
      <c r="H44" s="8"/>
      <c r="I44" s="7"/>
      <c r="J44" s="8"/>
      <c r="K44" s="8"/>
      <c r="L44" s="8"/>
      <c r="M44" s="8"/>
      <c r="N44" s="8"/>
      <c r="O44" s="7"/>
      <c r="P44" s="8"/>
      <c r="Q44" s="8"/>
      <c r="R44" s="8"/>
      <c r="S44" s="8"/>
      <c r="T44" s="8"/>
      <c r="U44" s="7"/>
    </row>
    <row r="45" spans="1:21" x14ac:dyDescent="0.25">
      <c r="A45" s="8"/>
      <c r="B45" s="8"/>
      <c r="C45" s="7"/>
      <c r="D45" s="8"/>
      <c r="E45" s="8"/>
      <c r="F45" s="8"/>
      <c r="G45" s="8"/>
      <c r="H45" s="8"/>
      <c r="I45" s="7"/>
      <c r="J45" s="8"/>
      <c r="K45" s="8"/>
      <c r="L45" s="8"/>
      <c r="M45" s="8"/>
      <c r="N45" s="8"/>
      <c r="O45" s="7"/>
      <c r="P45" s="8"/>
      <c r="Q45" s="8"/>
      <c r="R45" s="8"/>
      <c r="S45" s="8"/>
      <c r="T45" s="8"/>
      <c r="U45" s="7"/>
    </row>
    <row r="46" spans="1:21" x14ac:dyDescent="0.25">
      <c r="A46" s="8"/>
      <c r="B46" s="8"/>
      <c r="C46" s="7"/>
      <c r="D46" s="8"/>
      <c r="E46" s="8"/>
      <c r="F46" s="8"/>
      <c r="G46" s="8"/>
      <c r="H46" s="8"/>
      <c r="I46" s="7"/>
      <c r="J46" s="8"/>
      <c r="K46" s="8"/>
      <c r="L46" s="8"/>
      <c r="M46" s="8"/>
      <c r="N46" s="8"/>
      <c r="O46" s="7"/>
      <c r="P46" s="8"/>
      <c r="Q46" s="8"/>
      <c r="R46" s="8"/>
      <c r="S46" s="8"/>
      <c r="T46" s="8"/>
      <c r="U46" s="7"/>
    </row>
    <row r="47" spans="1:21" s="1" customFormat="1" ht="9.75" customHeight="1" x14ac:dyDescent="0.25">
      <c r="A47" s="11"/>
      <c r="B47" s="11"/>
      <c r="C47" s="7"/>
      <c r="D47" s="12"/>
      <c r="E47" s="12"/>
      <c r="F47" s="12"/>
      <c r="G47" s="12"/>
      <c r="H47" s="12"/>
      <c r="I47" s="7"/>
      <c r="J47" s="12"/>
      <c r="K47" s="12"/>
      <c r="L47" s="12"/>
      <c r="M47" s="12"/>
      <c r="N47" s="12"/>
      <c r="O47" s="7"/>
      <c r="P47" s="12"/>
      <c r="Q47" s="12"/>
      <c r="R47" s="12"/>
      <c r="S47" s="12"/>
      <c r="T47" s="12"/>
      <c r="U47" s="7"/>
    </row>
    <row r="48" spans="1:21" s="10" customFormat="1" x14ac:dyDescent="0.25">
      <c r="A48" s="6" t="s">
        <v>30</v>
      </c>
      <c r="B48" s="6"/>
      <c r="C48" s="7"/>
      <c r="D48" s="22" t="s">
        <v>148</v>
      </c>
      <c r="E48" s="21" t="s">
        <v>264</v>
      </c>
      <c r="F48" s="24" t="s">
        <v>150</v>
      </c>
      <c r="G48" s="26"/>
      <c r="H48" s="26"/>
      <c r="I48" s="7"/>
      <c r="J48" s="20" t="s">
        <v>310</v>
      </c>
      <c r="K48" s="20" t="s">
        <v>266</v>
      </c>
      <c r="L48" s="20" t="s">
        <v>311</v>
      </c>
      <c r="M48" s="30"/>
      <c r="N48" s="30"/>
      <c r="O48" s="7"/>
      <c r="P48" s="21" t="s">
        <v>156</v>
      </c>
      <c r="Q48" s="21" t="s">
        <v>157</v>
      </c>
      <c r="R48" s="21" t="s">
        <v>158</v>
      </c>
      <c r="S48" s="28"/>
      <c r="T48" s="28"/>
      <c r="U48" s="7"/>
    </row>
    <row r="49" spans="1:21" x14ac:dyDescent="0.25">
      <c r="A49" s="8"/>
      <c r="B49" s="8"/>
      <c r="C49" s="7"/>
      <c r="D49" s="8"/>
      <c r="E49" s="8"/>
      <c r="F49" s="8"/>
      <c r="G49" s="8"/>
      <c r="H49" s="8"/>
      <c r="I49" s="7"/>
      <c r="J49" s="8"/>
      <c r="K49" s="8"/>
      <c r="L49" s="8"/>
      <c r="M49" s="8"/>
      <c r="N49" s="8"/>
      <c r="O49" s="7"/>
      <c r="P49" s="8"/>
      <c r="Q49" s="8"/>
      <c r="R49" s="8"/>
      <c r="S49" s="8"/>
      <c r="T49" s="8"/>
      <c r="U49" s="7"/>
    </row>
    <row r="50" spans="1:21" x14ac:dyDescent="0.25">
      <c r="A50" s="8"/>
      <c r="B50" s="8"/>
      <c r="C50" s="7"/>
      <c r="D50" s="8"/>
      <c r="E50" s="8"/>
      <c r="F50" s="8"/>
      <c r="G50" s="8"/>
      <c r="H50" s="8"/>
      <c r="I50" s="7"/>
      <c r="J50" s="8"/>
      <c r="K50" s="8"/>
      <c r="L50" s="8"/>
      <c r="M50" s="8"/>
      <c r="N50" s="8"/>
      <c r="O50" s="7"/>
      <c r="P50" s="8"/>
      <c r="Q50" s="8"/>
      <c r="R50" s="8"/>
      <c r="S50" s="8"/>
      <c r="T50" s="8"/>
      <c r="U50" s="7"/>
    </row>
    <row r="51" spans="1:21" x14ac:dyDescent="0.25">
      <c r="A51" s="8"/>
      <c r="B51" s="8"/>
      <c r="C51" s="7"/>
      <c r="D51" s="8"/>
      <c r="E51" s="8"/>
      <c r="F51" s="8"/>
      <c r="G51" s="8"/>
      <c r="H51" s="8"/>
      <c r="I51" s="7"/>
      <c r="J51" s="8"/>
      <c r="K51" s="8"/>
      <c r="L51" s="8"/>
      <c r="M51" s="8"/>
      <c r="N51" s="8"/>
      <c r="O51" s="7"/>
      <c r="P51" s="8"/>
      <c r="Q51" s="8"/>
      <c r="R51" s="8"/>
      <c r="S51" s="8"/>
      <c r="T51" s="8"/>
      <c r="U51" s="7"/>
    </row>
    <row r="52" spans="1:21" x14ac:dyDescent="0.25">
      <c r="A52" s="8"/>
      <c r="B52" s="8"/>
      <c r="C52" s="7"/>
      <c r="D52" s="8"/>
      <c r="E52" s="8"/>
      <c r="F52" s="8"/>
      <c r="G52" s="8"/>
      <c r="H52" s="8"/>
      <c r="I52" s="7"/>
      <c r="J52" s="8"/>
      <c r="K52" s="8"/>
      <c r="L52" s="8"/>
      <c r="M52" s="8"/>
      <c r="N52" s="8"/>
      <c r="O52" s="7"/>
      <c r="P52" s="8"/>
      <c r="Q52" s="8"/>
      <c r="R52" s="8"/>
      <c r="S52" s="8"/>
      <c r="T52" s="8"/>
      <c r="U52" s="7"/>
    </row>
    <row r="53" spans="1:21" x14ac:dyDescent="0.25">
      <c r="A53" s="8"/>
      <c r="B53" s="8"/>
      <c r="C53" s="7"/>
      <c r="D53" s="8"/>
      <c r="E53" s="8"/>
      <c r="F53" s="8"/>
      <c r="G53" s="8"/>
      <c r="H53" s="8"/>
      <c r="I53" s="7"/>
      <c r="J53" s="8"/>
      <c r="K53" s="8"/>
      <c r="L53" s="8"/>
      <c r="M53" s="8"/>
      <c r="N53" s="8"/>
      <c r="O53" s="7"/>
      <c r="P53" s="8"/>
      <c r="Q53" s="8"/>
      <c r="R53" s="8"/>
      <c r="S53" s="8"/>
      <c r="T53" s="8"/>
      <c r="U53" s="7"/>
    </row>
    <row r="54" spans="1:21" x14ac:dyDescent="0.25">
      <c r="A54" s="8"/>
      <c r="B54" s="8"/>
      <c r="C54" s="7"/>
      <c r="D54" s="8"/>
      <c r="E54" s="8"/>
      <c r="F54" s="8"/>
      <c r="G54" s="8"/>
      <c r="H54" s="8"/>
      <c r="I54" s="7"/>
      <c r="J54" s="8"/>
      <c r="K54" s="8"/>
      <c r="L54" s="8"/>
      <c r="M54" s="8"/>
      <c r="N54" s="8"/>
      <c r="O54" s="7"/>
      <c r="P54" s="8"/>
      <c r="Q54" s="8"/>
      <c r="R54" s="8"/>
      <c r="S54" s="8"/>
      <c r="T54" s="8"/>
      <c r="U54" s="7"/>
    </row>
    <row r="55" spans="1:21" x14ac:dyDescent="0.25">
      <c r="A55" s="8"/>
      <c r="B55" s="8"/>
      <c r="C55" s="7"/>
      <c r="D55" s="8"/>
      <c r="E55" s="8"/>
      <c r="F55" s="8"/>
      <c r="G55" s="8"/>
      <c r="H55" s="8"/>
      <c r="I55" s="7"/>
      <c r="J55" s="8"/>
      <c r="K55" s="8"/>
      <c r="L55" s="8"/>
      <c r="M55" s="8"/>
      <c r="N55" s="8"/>
      <c r="O55" s="7"/>
      <c r="P55" s="8"/>
      <c r="Q55" s="8"/>
      <c r="R55" s="8"/>
      <c r="S55" s="8"/>
      <c r="T55" s="8"/>
      <c r="U55" s="7"/>
    </row>
    <row r="56" spans="1:21" s="1" customFormat="1" ht="9.75" customHeight="1" x14ac:dyDescent="0.25">
      <c r="A56" s="31"/>
      <c r="B56" s="31"/>
      <c r="C56" s="7"/>
      <c r="D56" s="8"/>
      <c r="E56" s="8"/>
      <c r="F56" s="8"/>
      <c r="G56" s="8"/>
      <c r="H56" s="8"/>
      <c r="I56" s="7"/>
      <c r="J56" s="8"/>
      <c r="K56" s="8"/>
      <c r="L56" s="8"/>
      <c r="M56" s="8"/>
      <c r="N56" s="8"/>
      <c r="O56" s="7"/>
      <c r="P56" s="8"/>
      <c r="Q56" s="8"/>
      <c r="R56" s="8"/>
      <c r="S56" s="8"/>
      <c r="T56" s="8"/>
      <c r="U56" s="7"/>
    </row>
    <row r="57" spans="1:21" s="10" customFormat="1" x14ac:dyDescent="0.25">
      <c r="A57" s="6"/>
      <c r="B57" s="6"/>
      <c r="C57" s="7"/>
      <c r="D57" s="8"/>
      <c r="E57" s="8"/>
      <c r="F57" s="8"/>
      <c r="G57" s="8"/>
      <c r="H57" s="8"/>
      <c r="I57" s="7"/>
      <c r="J57" s="8"/>
      <c r="K57" s="8"/>
      <c r="L57" s="8"/>
      <c r="M57" s="8"/>
      <c r="N57" s="8"/>
      <c r="O57" s="7"/>
      <c r="P57" s="8"/>
      <c r="Q57" s="8"/>
      <c r="R57" s="8"/>
      <c r="S57" s="8"/>
      <c r="T57" s="8"/>
      <c r="U57" s="7"/>
    </row>
    <row r="58" spans="1:21" x14ac:dyDescent="0.25">
      <c r="A58" s="8"/>
      <c r="B58" s="8"/>
      <c r="C58" s="7"/>
      <c r="D58" s="8"/>
      <c r="E58" s="8"/>
      <c r="F58" s="8"/>
      <c r="G58" s="8"/>
      <c r="H58" s="8"/>
      <c r="I58" s="7"/>
      <c r="J58" s="8"/>
      <c r="K58" s="8"/>
      <c r="L58" s="8"/>
      <c r="M58" s="8"/>
      <c r="N58" s="8"/>
      <c r="O58" s="7"/>
      <c r="P58" s="8"/>
      <c r="Q58" s="8"/>
      <c r="R58" s="8"/>
      <c r="S58" s="8"/>
      <c r="T58" s="8"/>
      <c r="U58" s="7"/>
    </row>
    <row r="59" spans="1:21" x14ac:dyDescent="0.25">
      <c r="A59" s="8"/>
      <c r="B59" s="8"/>
      <c r="C59" s="7"/>
      <c r="D59" s="8"/>
      <c r="E59" s="8"/>
      <c r="F59" s="8"/>
      <c r="G59" s="8"/>
      <c r="H59" s="8"/>
      <c r="I59" s="7"/>
      <c r="J59" s="8"/>
      <c r="K59" s="8"/>
      <c r="L59" s="8"/>
      <c r="M59" s="8"/>
      <c r="N59" s="8"/>
      <c r="O59" s="7"/>
      <c r="P59" s="8"/>
      <c r="Q59" s="8"/>
      <c r="R59" s="8"/>
      <c r="S59" s="8"/>
      <c r="T59" s="8"/>
      <c r="U59" s="7"/>
    </row>
    <row r="60" spans="1:21" x14ac:dyDescent="0.25">
      <c r="A60" s="8"/>
      <c r="B60" s="8"/>
      <c r="C60" s="7"/>
      <c r="D60" s="8"/>
      <c r="E60" s="8"/>
      <c r="F60" s="8"/>
      <c r="G60" s="8"/>
      <c r="H60" s="8"/>
      <c r="I60" s="7"/>
      <c r="J60" s="8"/>
      <c r="K60" s="8"/>
      <c r="L60" s="8"/>
      <c r="M60" s="8"/>
      <c r="N60" s="8"/>
      <c r="O60" s="7"/>
      <c r="P60" s="8"/>
      <c r="Q60" s="8"/>
      <c r="R60" s="8"/>
      <c r="S60" s="8"/>
      <c r="T60" s="8"/>
      <c r="U60" s="7"/>
    </row>
    <row r="61" spans="1:21" x14ac:dyDescent="0.25">
      <c r="A61" s="8"/>
      <c r="B61" s="8"/>
      <c r="C61" s="7"/>
      <c r="D61" s="8"/>
      <c r="E61" s="8"/>
      <c r="F61" s="8"/>
      <c r="G61" s="8"/>
      <c r="H61" s="8"/>
      <c r="I61" s="7"/>
      <c r="J61" s="8"/>
      <c r="K61" s="8"/>
      <c r="L61" s="8"/>
      <c r="M61" s="8"/>
      <c r="N61" s="8"/>
      <c r="O61" s="7"/>
      <c r="P61" s="8"/>
      <c r="Q61" s="8"/>
      <c r="R61" s="8"/>
      <c r="S61" s="8"/>
      <c r="T61" s="8"/>
      <c r="U61" s="7"/>
    </row>
  </sheetData>
  <mergeCells count="6">
    <mergeCell ref="A1:U1"/>
    <mergeCell ref="A2:B3"/>
    <mergeCell ref="D2:H4"/>
    <mergeCell ref="J2:N4"/>
    <mergeCell ref="P2:T4"/>
    <mergeCell ref="A4:B4"/>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47ADD0-42D8-4C48-B080-225FE54310A0}">
  <sheetPr codeName="Feuil3">
    <tabColor theme="9" tint="-0.499984740745262"/>
  </sheetPr>
  <dimension ref="A1:U36"/>
  <sheetViews>
    <sheetView showGridLines="0" zoomScale="80" zoomScaleNormal="80" workbookViewId="0">
      <pane xSplit="2" ySplit="2" topLeftCell="C3" activePane="bottomRight" state="frozen"/>
      <selection pane="topRight" activeCell="C1" sqref="C1"/>
      <selection pane="bottomLeft" activeCell="A3" sqref="A3"/>
      <selection pane="bottomRight" activeCell="E10" sqref="E10"/>
    </sheetView>
  </sheetViews>
  <sheetFormatPr baseColWidth="10" defaultColWidth="8.7109375" defaultRowHeight="15" x14ac:dyDescent="0.25"/>
  <cols>
    <col min="1" max="1" width="21" customWidth="1"/>
    <col min="2" max="2" width="22.5703125" customWidth="1"/>
    <col min="3" max="3" width="2.28515625" customWidth="1"/>
    <col min="4" max="4" width="14.5703125" customWidth="1"/>
    <col min="5" max="5" width="16.28515625" customWidth="1"/>
    <col min="6" max="6" width="16.5703125" customWidth="1"/>
    <col min="7" max="7" width="15" customWidth="1"/>
    <col min="8" max="9" width="13.28515625" customWidth="1"/>
    <col min="10" max="10" width="2.28515625" customWidth="1"/>
    <col min="11" max="13" width="14.28515625" customWidth="1"/>
    <col min="14" max="15" width="14.7109375" customWidth="1"/>
    <col min="16" max="16" width="2.28515625" customWidth="1"/>
    <col min="17" max="17" width="14.28515625" customWidth="1"/>
    <col min="18" max="20" width="12.7109375" customWidth="1"/>
    <col min="21" max="21" width="2.28515625" customWidth="1"/>
  </cols>
  <sheetData>
    <row r="1" spans="1:21" x14ac:dyDescent="0.25">
      <c r="D1" s="10" t="s">
        <v>92</v>
      </c>
    </row>
    <row r="2" spans="1:21" ht="26.25" customHeight="1" x14ac:dyDescent="0.25">
      <c r="A2" s="1" t="s">
        <v>93</v>
      </c>
      <c r="B2" s="1" t="s">
        <v>94</v>
      </c>
      <c r="C2" s="62"/>
      <c r="D2" s="280" t="s">
        <v>0</v>
      </c>
      <c r="E2" s="281"/>
      <c r="F2" s="281"/>
      <c r="G2" s="281"/>
      <c r="H2" s="281"/>
      <c r="I2" s="93"/>
      <c r="J2" s="52"/>
      <c r="K2" s="282" t="s">
        <v>1</v>
      </c>
      <c r="L2" s="282"/>
      <c r="M2" s="282"/>
      <c r="N2" s="282"/>
      <c r="O2" s="282"/>
      <c r="P2" s="52"/>
      <c r="Q2" s="283" t="s">
        <v>2</v>
      </c>
      <c r="R2" s="283"/>
      <c r="S2" s="283"/>
      <c r="T2" s="283"/>
      <c r="U2" s="53"/>
    </row>
    <row r="3" spans="1:21" s="1" customFormat="1" ht="9.75" customHeight="1" x14ac:dyDescent="0.25">
      <c r="C3" s="63"/>
      <c r="D3" s="54"/>
      <c r="E3" s="12"/>
      <c r="F3" s="12"/>
      <c r="G3" s="12"/>
      <c r="H3" s="12"/>
      <c r="I3" s="12"/>
      <c r="J3" s="5"/>
      <c r="K3" s="12"/>
      <c r="L3" s="12"/>
      <c r="M3" s="12"/>
      <c r="N3" s="12"/>
      <c r="O3" s="12"/>
      <c r="P3" s="5"/>
      <c r="Q3" s="12"/>
      <c r="R3" s="12"/>
      <c r="S3" s="12"/>
      <c r="T3" s="12"/>
      <c r="U3" s="55"/>
    </row>
    <row r="4" spans="1:21" s="33" customFormat="1" ht="51.75" customHeight="1" x14ac:dyDescent="0.25">
      <c r="A4" s="287" t="s">
        <v>95</v>
      </c>
      <c r="B4" s="51"/>
      <c r="C4" s="64"/>
      <c r="D4" s="39" t="s">
        <v>96</v>
      </c>
      <c r="E4" s="76" t="s">
        <v>97</v>
      </c>
      <c r="F4" s="39" t="s">
        <v>98</v>
      </c>
      <c r="G4" s="39" t="s">
        <v>99</v>
      </c>
      <c r="H4" s="76" t="s">
        <v>100</v>
      </c>
      <c r="I4" s="94"/>
      <c r="J4" s="32"/>
      <c r="K4" s="77" t="s">
        <v>101</v>
      </c>
      <c r="L4" s="76" t="s">
        <v>102</v>
      </c>
      <c r="M4" s="76" t="s">
        <v>103</v>
      </c>
      <c r="N4" s="76" t="s">
        <v>104</v>
      </c>
      <c r="O4" s="78" t="s">
        <v>105</v>
      </c>
      <c r="P4" s="32"/>
      <c r="Q4" s="77" t="s">
        <v>106</v>
      </c>
      <c r="R4" s="77" t="s">
        <v>107</v>
      </c>
      <c r="S4" s="77" t="s">
        <v>108</v>
      </c>
      <c r="T4" s="76" t="s">
        <v>109</v>
      </c>
      <c r="U4" s="56"/>
    </row>
    <row r="5" spans="1:21" ht="30" x14ac:dyDescent="0.25">
      <c r="A5" s="290"/>
      <c r="B5" s="50" t="s">
        <v>110</v>
      </c>
      <c r="C5" s="65"/>
      <c r="D5" s="291" t="s">
        <v>111</v>
      </c>
      <c r="E5" s="72"/>
      <c r="F5" s="285" t="s">
        <v>112</v>
      </c>
      <c r="G5" s="285" t="s">
        <v>111</v>
      </c>
      <c r="H5" s="72"/>
      <c r="I5" s="94"/>
      <c r="J5" s="70"/>
      <c r="K5" s="282" t="s">
        <v>113</v>
      </c>
      <c r="L5" s="282"/>
      <c r="M5" s="282"/>
      <c r="N5" s="85" t="s">
        <v>114</v>
      </c>
      <c r="O5" s="96"/>
      <c r="P5" s="70"/>
      <c r="Q5" s="87"/>
      <c r="R5" s="87"/>
      <c r="S5" s="87"/>
      <c r="T5" s="72"/>
      <c r="U5" s="57"/>
    </row>
    <row r="6" spans="1:21" ht="105" x14ac:dyDescent="0.25">
      <c r="A6" s="290"/>
      <c r="B6" s="50" t="s">
        <v>115</v>
      </c>
      <c r="C6" s="66"/>
      <c r="D6" s="292"/>
      <c r="E6" s="79"/>
      <c r="F6" s="286"/>
      <c r="G6" s="286"/>
      <c r="H6" s="79"/>
      <c r="I6" s="94"/>
      <c r="J6" s="71"/>
      <c r="K6" s="284" t="s">
        <v>116</v>
      </c>
      <c r="L6" s="284"/>
      <c r="M6" s="284"/>
      <c r="N6" s="284"/>
      <c r="O6" s="95" t="s">
        <v>117</v>
      </c>
      <c r="P6" s="71"/>
      <c r="Q6" s="90"/>
      <c r="R6" s="92" t="s">
        <v>118</v>
      </c>
      <c r="S6" s="92" t="s">
        <v>119</v>
      </c>
      <c r="T6" s="91"/>
      <c r="U6" s="67"/>
    </row>
    <row r="7" spans="1:21" ht="36.75" customHeight="1" x14ac:dyDescent="0.25">
      <c r="A7" s="290"/>
      <c r="B7" s="287" t="s">
        <v>120</v>
      </c>
      <c r="C7" s="66"/>
      <c r="D7" s="292"/>
      <c r="E7" s="79"/>
      <c r="F7" s="286"/>
      <c r="G7" s="286"/>
      <c r="H7" s="79"/>
      <c r="I7" s="94"/>
      <c r="J7" s="71"/>
      <c r="K7" s="284" t="s">
        <v>121</v>
      </c>
      <c r="L7" s="284"/>
      <c r="M7" s="284"/>
      <c r="N7" s="86" t="s">
        <v>122</v>
      </c>
      <c r="O7" s="95"/>
      <c r="P7" s="71"/>
      <c r="Q7" s="274" t="s">
        <v>123</v>
      </c>
      <c r="R7" s="274" t="s">
        <v>124</v>
      </c>
      <c r="S7" s="274" t="s">
        <v>125</v>
      </c>
      <c r="T7" s="274"/>
      <c r="U7" s="67"/>
    </row>
    <row r="8" spans="1:21" ht="43.5" customHeight="1" x14ac:dyDescent="0.25">
      <c r="A8" s="288"/>
      <c r="B8" s="288"/>
      <c r="C8" s="66"/>
      <c r="D8" s="292"/>
      <c r="E8" s="79"/>
      <c r="F8" s="286"/>
      <c r="G8" s="286"/>
      <c r="H8" s="79"/>
      <c r="I8" s="94"/>
      <c r="J8" s="71"/>
      <c r="K8" s="289" t="s">
        <v>126</v>
      </c>
      <c r="L8" s="289"/>
      <c r="M8" s="289"/>
      <c r="N8" s="289"/>
      <c r="O8" s="95"/>
      <c r="P8" s="71"/>
      <c r="Q8" s="275"/>
      <c r="R8" s="275"/>
      <c r="S8" s="275"/>
      <c r="T8" s="275"/>
      <c r="U8" s="67"/>
    </row>
    <row r="9" spans="1:21" s="1" customFormat="1" ht="9.75" customHeight="1" x14ac:dyDescent="0.25">
      <c r="C9" s="63"/>
      <c r="D9" s="54"/>
      <c r="E9" s="12"/>
      <c r="F9" s="12"/>
      <c r="G9" s="12"/>
      <c r="H9" s="12"/>
      <c r="I9" s="12"/>
      <c r="J9" s="5"/>
      <c r="K9" s="12"/>
      <c r="L9" s="12"/>
      <c r="M9" s="12"/>
      <c r="N9" s="12"/>
      <c r="O9" s="12"/>
      <c r="P9" s="5"/>
      <c r="Q9" s="12"/>
      <c r="R9" s="12"/>
      <c r="S9" s="12"/>
      <c r="T9" s="12"/>
      <c r="U9" s="55"/>
    </row>
    <row r="10" spans="1:21" s="33" customFormat="1" ht="60.75" customHeight="1" x14ac:dyDescent="0.25">
      <c r="A10" s="287" t="s">
        <v>18</v>
      </c>
      <c r="B10" s="68"/>
      <c r="C10" s="64"/>
      <c r="D10" s="39" t="s">
        <v>127</v>
      </c>
      <c r="E10" s="76" t="s">
        <v>128</v>
      </c>
      <c r="F10" s="76" t="s">
        <v>97</v>
      </c>
      <c r="G10" s="40" t="s">
        <v>129</v>
      </c>
      <c r="H10" s="39" t="s">
        <v>130</v>
      </c>
      <c r="I10" s="77" t="s">
        <v>131</v>
      </c>
      <c r="J10" s="32"/>
      <c r="K10" s="77" t="s">
        <v>132</v>
      </c>
      <c r="L10" s="76" t="s">
        <v>133</v>
      </c>
      <c r="M10" s="77" t="s">
        <v>134</v>
      </c>
      <c r="N10" s="77" t="s">
        <v>135</v>
      </c>
      <c r="O10" s="39" t="s">
        <v>136</v>
      </c>
      <c r="P10" s="32"/>
      <c r="Q10" s="77" t="s">
        <v>137</v>
      </c>
      <c r="R10" s="77" t="s">
        <v>138</v>
      </c>
      <c r="S10" s="77" t="s">
        <v>139</v>
      </c>
      <c r="T10" s="77" t="s">
        <v>140</v>
      </c>
      <c r="U10" s="56"/>
    </row>
    <row r="11" spans="1:21" ht="48" customHeight="1" x14ac:dyDescent="0.25">
      <c r="A11" s="290"/>
      <c r="B11" s="287" t="s">
        <v>115</v>
      </c>
      <c r="C11" s="66"/>
      <c r="D11" s="291" t="s">
        <v>111</v>
      </c>
      <c r="E11" s="276"/>
      <c r="F11" s="276"/>
      <c r="G11" s="41" t="s">
        <v>112</v>
      </c>
      <c r="H11" s="41" t="s">
        <v>111</v>
      </c>
      <c r="I11" s="89"/>
      <c r="J11" s="71"/>
      <c r="K11" s="289" t="s">
        <v>141</v>
      </c>
      <c r="L11" s="289"/>
      <c r="M11" s="289" t="s">
        <v>142</v>
      </c>
      <c r="N11" s="289"/>
      <c r="O11" s="278" t="s">
        <v>143</v>
      </c>
      <c r="P11" s="71"/>
      <c r="Q11" s="87"/>
      <c r="R11" s="87"/>
      <c r="S11" s="87"/>
      <c r="T11" s="87"/>
      <c r="U11" s="67"/>
    </row>
    <row r="12" spans="1:21" ht="30" customHeight="1" x14ac:dyDescent="0.25">
      <c r="A12" s="290"/>
      <c r="B12" s="288"/>
      <c r="C12" s="66"/>
      <c r="D12" s="292"/>
      <c r="E12" s="277"/>
      <c r="F12" s="277"/>
      <c r="G12" s="75"/>
      <c r="H12" s="75"/>
      <c r="I12" s="88"/>
      <c r="J12" s="71"/>
      <c r="K12" s="289" t="s">
        <v>144</v>
      </c>
      <c r="L12" s="289"/>
      <c r="M12" s="289"/>
      <c r="N12" s="289"/>
      <c r="O12" s="279"/>
      <c r="P12" s="71"/>
      <c r="Q12" s="83"/>
      <c r="R12" s="83"/>
      <c r="S12" s="83"/>
      <c r="T12" s="83"/>
      <c r="U12" s="67"/>
    </row>
    <row r="13" spans="1:21" x14ac:dyDescent="0.25">
      <c r="A13" s="290"/>
      <c r="B13" s="287" t="s">
        <v>120</v>
      </c>
      <c r="C13" s="66"/>
      <c r="D13" s="292"/>
      <c r="E13" s="81"/>
      <c r="F13" s="81"/>
      <c r="G13" s="75"/>
      <c r="H13" s="75"/>
      <c r="I13" s="88"/>
      <c r="J13" s="71"/>
      <c r="K13" s="289" t="s">
        <v>145</v>
      </c>
      <c r="L13" s="289"/>
      <c r="M13" s="84"/>
      <c r="N13" s="84"/>
      <c r="O13" s="279"/>
      <c r="P13" s="71"/>
      <c r="Q13" s="83"/>
      <c r="R13" s="83"/>
      <c r="S13" s="83"/>
      <c r="T13" s="83"/>
      <c r="U13" s="67"/>
    </row>
    <row r="14" spans="1:21" ht="47.25" customHeight="1" x14ac:dyDescent="0.25">
      <c r="A14" s="288"/>
      <c r="B14" s="288"/>
      <c r="C14" s="66"/>
      <c r="D14" s="292"/>
      <c r="E14" s="79"/>
      <c r="F14" s="79"/>
      <c r="G14" s="75"/>
      <c r="H14" s="75"/>
      <c r="I14" s="80"/>
      <c r="J14" s="71"/>
      <c r="K14" s="289" t="s">
        <v>146</v>
      </c>
      <c r="L14" s="289"/>
      <c r="M14" s="289"/>
      <c r="N14" s="289"/>
      <c r="O14" s="279"/>
      <c r="P14" s="71"/>
      <c r="Q14" s="83"/>
      <c r="R14" s="83"/>
      <c r="S14" s="83"/>
      <c r="T14" s="83"/>
      <c r="U14" s="67"/>
    </row>
    <row r="15" spans="1:21" s="1" customFormat="1" ht="9.75" customHeight="1" x14ac:dyDescent="0.25">
      <c r="C15" s="63"/>
      <c r="D15" s="54"/>
      <c r="E15" s="12"/>
      <c r="F15" s="12"/>
      <c r="G15" s="12"/>
      <c r="H15" s="12"/>
      <c r="I15" s="12"/>
      <c r="J15" s="5"/>
      <c r="K15" s="12"/>
      <c r="L15" s="12"/>
      <c r="M15" s="12"/>
      <c r="N15" s="12"/>
      <c r="O15" s="12"/>
      <c r="P15" s="5"/>
      <c r="Q15" s="12"/>
      <c r="R15" s="12"/>
      <c r="S15" s="12"/>
      <c r="T15" s="12"/>
      <c r="U15" s="55"/>
    </row>
    <row r="16" spans="1:21" s="33" customFormat="1" ht="64.5" customHeight="1" x14ac:dyDescent="0.25">
      <c r="A16" s="287" t="s">
        <v>147</v>
      </c>
      <c r="B16" s="68"/>
      <c r="C16" s="64"/>
      <c r="D16" s="39" t="s">
        <v>148</v>
      </c>
      <c r="E16" s="39" t="s">
        <v>149</v>
      </c>
      <c r="F16" s="40" t="s">
        <v>150</v>
      </c>
      <c r="G16" s="78" t="s">
        <v>151</v>
      </c>
      <c r="H16" s="36"/>
      <c r="I16" s="94"/>
      <c r="J16" s="37"/>
      <c r="K16" s="76" t="s">
        <v>152</v>
      </c>
      <c r="L16" s="78" t="s">
        <v>153</v>
      </c>
      <c r="M16" s="78" t="s">
        <v>154</v>
      </c>
      <c r="N16" s="78" t="s">
        <v>155</v>
      </c>
      <c r="O16" s="36"/>
      <c r="P16" s="37"/>
      <c r="Q16" s="39" t="s">
        <v>156</v>
      </c>
      <c r="R16" s="39" t="s">
        <v>157</v>
      </c>
      <c r="S16" s="39" t="s">
        <v>158</v>
      </c>
      <c r="T16" s="38"/>
      <c r="U16" s="56"/>
    </row>
    <row r="17" spans="1:21" ht="55.5" customHeight="1" x14ac:dyDescent="0.25">
      <c r="A17" s="290"/>
      <c r="B17" s="50" t="s">
        <v>115</v>
      </c>
      <c r="C17" s="65"/>
      <c r="D17" s="291" t="s">
        <v>112</v>
      </c>
      <c r="E17" s="285" t="s">
        <v>112</v>
      </c>
      <c r="F17" s="285" t="s">
        <v>112</v>
      </c>
      <c r="G17" s="81"/>
      <c r="H17" s="73"/>
      <c r="I17" s="73"/>
      <c r="J17" s="11"/>
      <c r="K17" s="74"/>
      <c r="L17" s="82"/>
      <c r="M17" s="82"/>
      <c r="N17" s="82"/>
      <c r="O17" s="73"/>
      <c r="P17" s="11"/>
      <c r="Q17" s="285" t="s">
        <v>112</v>
      </c>
      <c r="R17" s="285" t="s">
        <v>112</v>
      </c>
      <c r="S17" s="285" t="s">
        <v>112</v>
      </c>
      <c r="T17" s="73"/>
      <c r="U17" s="69"/>
    </row>
    <row r="18" spans="1:21" ht="60" customHeight="1" x14ac:dyDescent="0.25">
      <c r="A18" s="288"/>
      <c r="B18" s="50" t="s">
        <v>120</v>
      </c>
      <c r="C18" s="65"/>
      <c r="D18" s="292"/>
      <c r="E18" s="286"/>
      <c r="F18" s="286"/>
      <c r="G18" s="81"/>
      <c r="H18" s="73"/>
      <c r="I18" s="73"/>
      <c r="J18" s="11"/>
      <c r="K18" s="82" t="s">
        <v>159</v>
      </c>
      <c r="L18" s="82"/>
      <c r="M18" s="82"/>
      <c r="N18" s="82"/>
      <c r="O18" s="73"/>
      <c r="P18" s="11"/>
      <c r="Q18" s="286"/>
      <c r="R18" s="286"/>
      <c r="S18" s="286"/>
      <c r="T18" s="73"/>
      <c r="U18" s="69"/>
    </row>
    <row r="19" spans="1:21" s="1" customFormat="1" ht="9.75" customHeight="1" x14ac:dyDescent="0.25">
      <c r="C19" s="65"/>
      <c r="D19" s="58"/>
      <c r="E19" s="59"/>
      <c r="F19" s="59"/>
      <c r="G19" s="59"/>
      <c r="H19" s="59"/>
      <c r="I19" s="59"/>
      <c r="J19" s="60"/>
      <c r="K19" s="59"/>
      <c r="L19" s="59"/>
      <c r="M19" s="59"/>
      <c r="N19" s="59"/>
      <c r="O19" s="59"/>
      <c r="P19" s="60"/>
      <c r="Q19" s="59"/>
      <c r="R19" s="59"/>
      <c r="S19" s="59"/>
      <c r="T19" s="59"/>
      <c r="U19" s="61"/>
    </row>
    <row r="21" spans="1:21" x14ac:dyDescent="0.25">
      <c r="D21" s="49" t="s">
        <v>160</v>
      </c>
    </row>
    <row r="22" spans="1:21" x14ac:dyDescent="0.25">
      <c r="D22" s="34" t="s">
        <v>161</v>
      </c>
    </row>
    <row r="23" spans="1:21" x14ac:dyDescent="0.25">
      <c r="D23" s="35" t="s">
        <v>162</v>
      </c>
    </row>
    <row r="24" spans="1:21" x14ac:dyDescent="0.25">
      <c r="D24" s="41" t="s">
        <v>163</v>
      </c>
    </row>
    <row r="36" ht="14.65" customHeight="1" x14ac:dyDescent="0.25"/>
  </sheetData>
  <mergeCells count="35">
    <mergeCell ref="Q17:Q18"/>
    <mergeCell ref="R17:R18"/>
    <mergeCell ref="S17:S18"/>
    <mergeCell ref="A16:A18"/>
    <mergeCell ref="A4:A8"/>
    <mergeCell ref="D5:D8"/>
    <mergeCell ref="F5:F8"/>
    <mergeCell ref="D11:D14"/>
    <mergeCell ref="D17:D18"/>
    <mergeCell ref="E17:E18"/>
    <mergeCell ref="F17:F18"/>
    <mergeCell ref="A10:A14"/>
    <mergeCell ref="B7:B8"/>
    <mergeCell ref="K7:M7"/>
    <mergeCell ref="K8:N8"/>
    <mergeCell ref="B11:B12"/>
    <mergeCell ref="B13:B14"/>
    <mergeCell ref="K11:L11"/>
    <mergeCell ref="M11:N11"/>
    <mergeCell ref="K12:N12"/>
    <mergeCell ref="K14:N14"/>
    <mergeCell ref="K13:L13"/>
    <mergeCell ref="T7:T8"/>
    <mergeCell ref="E11:E12"/>
    <mergeCell ref="O11:O14"/>
    <mergeCell ref="D2:H2"/>
    <mergeCell ref="K2:O2"/>
    <mergeCell ref="Q7:Q8"/>
    <mergeCell ref="R7:R8"/>
    <mergeCell ref="S7:S8"/>
    <mergeCell ref="Q2:T2"/>
    <mergeCell ref="K5:M5"/>
    <mergeCell ref="K6:N6"/>
    <mergeCell ref="G5:G8"/>
    <mergeCell ref="F11:F12"/>
  </mergeCells>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03729F-81A2-435C-8A54-4D4084508968}">
  <sheetPr codeName="Feuil4"/>
  <dimension ref="A1:X73"/>
  <sheetViews>
    <sheetView topLeftCell="A36" zoomScale="55" zoomScaleNormal="55" workbookViewId="0">
      <selection activeCell="C41" sqref="C41:J42"/>
    </sheetView>
  </sheetViews>
  <sheetFormatPr baseColWidth="10" defaultRowHeight="15" x14ac:dyDescent="0.25"/>
  <cols>
    <col min="2" max="2" width="15.42578125" customWidth="1"/>
    <col min="3" max="3" width="22.7109375" customWidth="1"/>
    <col min="4" max="4" width="33.42578125" customWidth="1"/>
    <col min="5" max="5" width="10" customWidth="1"/>
    <col min="6" max="6" width="11" customWidth="1"/>
    <col min="7" max="7" width="35.7109375" customWidth="1"/>
    <col min="8" max="8" width="8.28515625" customWidth="1"/>
    <col min="9" max="9" width="21.7109375" customWidth="1"/>
    <col min="10" max="10" width="10.7109375" customWidth="1"/>
    <col min="11" max="11" width="31.7109375" customWidth="1"/>
    <col min="12" max="12" width="7.28515625" customWidth="1"/>
    <col min="13" max="13" width="45.7109375" customWidth="1"/>
    <col min="14" max="14" width="4.42578125" customWidth="1"/>
    <col min="15" max="15" width="30.5703125" customWidth="1"/>
    <col min="17" max="17" width="31" customWidth="1"/>
    <col min="18" max="18" width="12" customWidth="1"/>
  </cols>
  <sheetData>
    <row r="1" spans="1:18" x14ac:dyDescent="0.25">
      <c r="C1" s="111"/>
      <c r="D1" s="111"/>
      <c r="E1" s="111"/>
      <c r="F1" s="111"/>
      <c r="G1" s="111"/>
      <c r="H1" s="111"/>
      <c r="I1" s="111"/>
      <c r="J1" s="111"/>
      <c r="K1" s="111"/>
      <c r="L1" s="111"/>
    </row>
    <row r="2" spans="1:18" ht="41.1" customHeight="1" x14ac:dyDescent="0.35">
      <c r="A2" s="187"/>
      <c r="B2" s="198"/>
      <c r="C2" s="293" t="s">
        <v>454</v>
      </c>
      <c r="D2" s="293"/>
      <c r="E2" s="293"/>
      <c r="F2" s="293"/>
      <c r="G2" s="293"/>
      <c r="H2" s="293"/>
      <c r="I2" s="293"/>
      <c r="J2" s="293"/>
      <c r="K2" s="293"/>
      <c r="L2" s="293"/>
      <c r="M2" s="199"/>
      <c r="N2" s="199"/>
      <c r="O2" s="191"/>
      <c r="P2" s="191"/>
      <c r="Q2" s="191"/>
      <c r="R2" s="192"/>
    </row>
    <row r="3" spans="1:18" x14ac:dyDescent="0.25">
      <c r="B3" s="193"/>
      <c r="R3" s="194"/>
    </row>
    <row r="4" spans="1:18" x14ac:dyDescent="0.25">
      <c r="B4" s="193"/>
      <c r="R4" s="194"/>
    </row>
    <row r="5" spans="1:18" ht="409.5" customHeight="1" x14ac:dyDescent="0.3">
      <c r="B5" s="193"/>
      <c r="J5" s="200"/>
      <c r="K5" s="294" t="s">
        <v>646</v>
      </c>
      <c r="L5" s="294"/>
      <c r="M5" s="294"/>
      <c r="N5" s="294"/>
      <c r="O5" s="294"/>
      <c r="P5" s="294"/>
      <c r="Q5" s="294"/>
      <c r="R5" s="209"/>
    </row>
    <row r="6" spans="1:18" ht="134.65" customHeight="1" x14ac:dyDescent="0.25">
      <c r="B6" s="193"/>
      <c r="J6" s="105"/>
      <c r="K6" s="294"/>
      <c r="L6" s="294"/>
      <c r="M6" s="294"/>
      <c r="N6" s="294"/>
      <c r="O6" s="294"/>
      <c r="P6" s="294"/>
      <c r="Q6" s="294"/>
      <c r="R6" s="209"/>
    </row>
    <row r="7" spans="1:18" x14ac:dyDescent="0.25">
      <c r="B7" s="193"/>
      <c r="J7" s="105"/>
      <c r="R7" s="194"/>
    </row>
    <row r="8" spans="1:18" x14ac:dyDescent="0.25">
      <c r="B8" s="193"/>
      <c r="R8" s="194"/>
    </row>
    <row r="9" spans="1:18" x14ac:dyDescent="0.25">
      <c r="B9" s="193"/>
      <c r="R9" s="194"/>
    </row>
    <row r="10" spans="1:18" x14ac:dyDescent="0.25">
      <c r="B10" s="195"/>
      <c r="C10" s="48"/>
      <c r="D10" s="48"/>
      <c r="E10" s="48"/>
      <c r="F10" s="48"/>
      <c r="G10" s="48"/>
      <c r="H10" s="48"/>
      <c r="I10" s="48"/>
      <c r="J10" s="48"/>
      <c r="K10" s="48"/>
      <c r="L10" s="48"/>
      <c r="M10" s="48"/>
      <c r="N10" s="48"/>
      <c r="O10" s="48"/>
      <c r="P10" s="48"/>
      <c r="Q10" s="48"/>
      <c r="R10" s="197"/>
    </row>
    <row r="12" spans="1:18" ht="26.25" x14ac:dyDescent="0.4">
      <c r="B12" s="189"/>
      <c r="C12" s="243"/>
      <c r="D12" s="190"/>
      <c r="E12" s="191"/>
      <c r="F12" s="191"/>
      <c r="G12" s="191"/>
      <c r="H12" s="191"/>
      <c r="I12" s="191"/>
      <c r="J12" s="191"/>
      <c r="K12" s="191"/>
      <c r="L12" s="191"/>
      <c r="M12" s="191"/>
      <c r="N12" s="191"/>
      <c r="O12" s="191"/>
      <c r="P12" s="191"/>
      <c r="Q12" s="191"/>
      <c r="R12" s="192"/>
    </row>
    <row r="13" spans="1:18" ht="67.5" customHeight="1" x14ac:dyDescent="0.25">
      <c r="B13" s="193"/>
      <c r="C13" s="303" t="s">
        <v>647</v>
      </c>
      <c r="D13" s="304"/>
      <c r="R13" s="194"/>
    </row>
    <row r="14" spans="1:18" x14ac:dyDescent="0.25">
      <c r="B14" s="193"/>
      <c r="R14" s="194"/>
    </row>
    <row r="15" spans="1:18" ht="125.1" customHeight="1" x14ac:dyDescent="0.25">
      <c r="B15" s="193"/>
      <c r="C15" s="294" t="s">
        <v>648</v>
      </c>
      <c r="D15" s="294"/>
      <c r="E15" s="294"/>
      <c r="F15" s="294"/>
      <c r="G15" s="294"/>
      <c r="H15" s="294"/>
      <c r="I15" s="294"/>
      <c r="J15" s="294"/>
      <c r="K15" s="294"/>
      <c r="L15" s="294"/>
      <c r="M15" s="294"/>
      <c r="N15" s="294"/>
      <c r="O15" s="294"/>
      <c r="P15" s="294"/>
      <c r="Q15" s="294"/>
      <c r="R15" s="295"/>
    </row>
    <row r="16" spans="1:18" x14ac:dyDescent="0.25">
      <c r="B16" s="193"/>
      <c r="R16" s="194"/>
    </row>
    <row r="17" spans="2:18" ht="116.1" customHeight="1" x14ac:dyDescent="0.25">
      <c r="B17" s="193"/>
      <c r="C17" s="294" t="s">
        <v>482</v>
      </c>
      <c r="D17" s="294"/>
      <c r="E17" s="294"/>
      <c r="F17" s="294"/>
      <c r="G17" s="294"/>
      <c r="H17" s="294"/>
      <c r="I17" s="294"/>
      <c r="J17" s="294"/>
      <c r="K17" s="294"/>
      <c r="L17" s="294"/>
      <c r="M17" s="294"/>
      <c r="N17" s="294"/>
      <c r="O17" s="294"/>
      <c r="P17" s="294"/>
      <c r="Q17" s="294"/>
      <c r="R17" s="295"/>
    </row>
    <row r="18" spans="2:18" x14ac:dyDescent="0.25">
      <c r="B18" s="193"/>
      <c r="R18" s="194"/>
    </row>
    <row r="19" spans="2:18" x14ac:dyDescent="0.25">
      <c r="B19" s="193"/>
      <c r="R19" s="194"/>
    </row>
    <row r="20" spans="2:18" ht="38.1" customHeight="1" x14ac:dyDescent="0.25">
      <c r="B20" s="193"/>
      <c r="C20" s="298" t="s">
        <v>479</v>
      </c>
      <c r="D20" s="298"/>
      <c r="E20" s="298"/>
      <c r="F20" s="298"/>
      <c r="G20" s="298"/>
      <c r="H20" s="298"/>
      <c r="I20" s="298"/>
      <c r="J20" s="298"/>
      <c r="K20" s="298"/>
      <c r="L20" s="298"/>
      <c r="M20" s="298"/>
      <c r="N20" s="298"/>
      <c r="O20" s="298"/>
      <c r="P20" s="298"/>
      <c r="Q20" s="298"/>
      <c r="R20" s="299"/>
    </row>
    <row r="21" spans="2:18" x14ac:dyDescent="0.25">
      <c r="B21" s="193"/>
      <c r="C21" s="186"/>
      <c r="D21" s="186"/>
      <c r="E21" s="186"/>
      <c r="F21" s="186"/>
      <c r="G21" s="186"/>
      <c r="R21" s="194"/>
    </row>
    <row r="22" spans="2:18" ht="21.6" customHeight="1" x14ac:dyDescent="0.25">
      <c r="B22" s="193"/>
      <c r="C22" s="101" t="s">
        <v>180</v>
      </c>
      <c r="D22" s="203" t="s">
        <v>480</v>
      </c>
      <c r="E22" s="203"/>
      <c r="F22" s="101" t="s">
        <v>181</v>
      </c>
      <c r="G22" s="203" t="s">
        <v>481</v>
      </c>
      <c r="R22" s="194"/>
    </row>
    <row r="23" spans="2:18" x14ac:dyDescent="0.25">
      <c r="B23" s="193"/>
      <c r="C23" s="186"/>
      <c r="D23" s="186"/>
      <c r="E23" s="186"/>
      <c r="F23" s="186"/>
      <c r="G23" s="186"/>
      <c r="R23" s="194"/>
    </row>
    <row r="24" spans="2:18" x14ac:dyDescent="0.25">
      <c r="B24" s="193"/>
      <c r="R24" s="194"/>
    </row>
    <row r="25" spans="2:18" ht="212.65" customHeight="1" x14ac:dyDescent="0.25">
      <c r="B25" s="193"/>
      <c r="C25" s="294" t="s">
        <v>651</v>
      </c>
      <c r="D25" s="294"/>
      <c r="E25" s="294"/>
      <c r="F25" s="294"/>
      <c r="G25" s="294"/>
      <c r="H25" s="294"/>
      <c r="I25" s="294"/>
      <c r="J25" s="294"/>
      <c r="K25" s="294"/>
      <c r="L25" s="294"/>
      <c r="M25" s="294"/>
      <c r="N25" s="294"/>
      <c r="O25" s="294"/>
      <c r="P25" s="294"/>
      <c r="Q25" s="294"/>
      <c r="R25" s="295"/>
    </row>
    <row r="26" spans="2:18" ht="18.75" x14ac:dyDescent="0.3">
      <c r="B26" s="193"/>
      <c r="C26" s="201"/>
      <c r="D26" s="201"/>
      <c r="R26" s="194"/>
    </row>
    <row r="27" spans="2:18" x14ac:dyDescent="0.25">
      <c r="B27" s="193"/>
      <c r="R27" s="194"/>
    </row>
    <row r="28" spans="2:18" ht="151.15" customHeight="1" x14ac:dyDescent="0.25">
      <c r="B28" s="193"/>
      <c r="C28" s="294" t="s">
        <v>655</v>
      </c>
      <c r="D28" s="294"/>
      <c r="E28" s="294"/>
      <c r="F28" s="294"/>
      <c r="G28" s="294"/>
      <c r="H28" s="294"/>
      <c r="I28" s="294"/>
      <c r="J28" s="294"/>
      <c r="K28" s="294"/>
      <c r="L28" s="294"/>
      <c r="M28" s="294"/>
      <c r="N28" s="294"/>
      <c r="O28" s="294"/>
      <c r="P28" s="294"/>
      <c r="Q28" s="294"/>
      <c r="R28" s="295"/>
    </row>
    <row r="29" spans="2:18" ht="81" customHeight="1" x14ac:dyDescent="0.25">
      <c r="B29" s="193" t="s">
        <v>0</v>
      </c>
      <c r="C29" s="239"/>
      <c r="D29" s="239"/>
      <c r="E29" s="239"/>
      <c r="F29" s="239"/>
      <c r="G29" s="239"/>
      <c r="H29" s="239"/>
      <c r="I29" s="239"/>
      <c r="J29" s="239"/>
      <c r="K29" s="239"/>
      <c r="L29" s="239"/>
      <c r="M29" s="239"/>
      <c r="N29" s="239"/>
      <c r="O29" s="239"/>
      <c r="P29" s="239"/>
      <c r="Q29" s="239"/>
      <c r="R29" s="240"/>
    </row>
    <row r="30" spans="2:18" x14ac:dyDescent="0.25">
      <c r="B30" s="193"/>
      <c r="R30" s="194"/>
    </row>
    <row r="31" spans="2:18" ht="108.6" customHeight="1" x14ac:dyDescent="0.25">
      <c r="B31" s="193" t="s">
        <v>1</v>
      </c>
      <c r="C31" s="241"/>
      <c r="D31" s="242" t="s">
        <v>639</v>
      </c>
      <c r="E31" s="203"/>
      <c r="F31" s="241"/>
      <c r="G31" s="242" t="s">
        <v>638</v>
      </c>
      <c r="H31" s="203"/>
      <c r="I31" s="106" t="s">
        <v>640</v>
      </c>
      <c r="J31" s="202"/>
      <c r="K31" s="106" t="s">
        <v>641</v>
      </c>
      <c r="M31" s="106" t="s">
        <v>645</v>
      </c>
      <c r="O31" s="106" t="s">
        <v>652</v>
      </c>
      <c r="Q31" s="106" t="s">
        <v>520</v>
      </c>
      <c r="R31" s="194"/>
    </row>
    <row r="32" spans="2:18" ht="28.15" customHeight="1" x14ac:dyDescent="0.25">
      <c r="B32" s="193"/>
      <c r="C32" s="107"/>
      <c r="D32" s="107"/>
      <c r="E32" s="203"/>
      <c r="F32" s="107"/>
      <c r="G32" s="107"/>
      <c r="H32" s="203"/>
      <c r="I32" s="107"/>
      <c r="J32" s="202"/>
      <c r="R32" s="194"/>
    </row>
    <row r="33" spans="2:24" ht="74.650000000000006" customHeight="1" x14ac:dyDescent="0.25">
      <c r="B33" s="193" t="s">
        <v>2</v>
      </c>
      <c r="C33" s="107"/>
      <c r="D33" s="106" t="s">
        <v>653</v>
      </c>
      <c r="E33" s="203"/>
      <c r="F33" s="107"/>
      <c r="G33" s="106" t="s">
        <v>643</v>
      </c>
      <c r="H33" s="203"/>
      <c r="I33" s="107"/>
      <c r="J33" s="202"/>
      <c r="K33" s="106" t="s">
        <v>641</v>
      </c>
      <c r="O33" s="238" t="s">
        <v>654</v>
      </c>
      <c r="Q33" s="238" t="s">
        <v>642</v>
      </c>
      <c r="R33" s="194"/>
    </row>
    <row r="34" spans="2:24" x14ac:dyDescent="0.25">
      <c r="B34" s="195"/>
      <c r="C34" s="31"/>
      <c r="D34" s="31"/>
      <c r="E34" s="31"/>
      <c r="F34" s="31"/>
      <c r="G34" s="31"/>
      <c r="H34" s="31"/>
      <c r="I34" s="48"/>
      <c r="J34" s="48"/>
      <c r="K34" s="48"/>
      <c r="L34" s="48"/>
      <c r="M34" s="48"/>
      <c r="N34" s="48"/>
      <c r="O34" s="48"/>
      <c r="P34" s="48"/>
      <c r="Q34" s="48"/>
      <c r="R34" s="197"/>
    </row>
    <row r="37" spans="2:24" ht="26.25" x14ac:dyDescent="0.4">
      <c r="B37" s="189"/>
      <c r="C37" s="190"/>
      <c r="D37" s="190"/>
      <c r="E37" s="191"/>
      <c r="F37" s="191"/>
      <c r="G37" s="191"/>
      <c r="H37" s="191"/>
      <c r="I37" s="191"/>
      <c r="J37" s="191"/>
      <c r="K37" s="191"/>
      <c r="L37" s="191"/>
      <c r="M37" s="191"/>
      <c r="N37" s="191"/>
      <c r="O37" s="191"/>
      <c r="P37" s="191"/>
      <c r="Q37" s="191"/>
      <c r="R37" s="192"/>
    </row>
    <row r="38" spans="2:24" ht="42.6" customHeight="1" x14ac:dyDescent="0.25">
      <c r="B38" s="193"/>
      <c r="C38" s="305" t="s">
        <v>649</v>
      </c>
      <c r="D38" s="306"/>
      <c r="R38" s="194"/>
    </row>
    <row r="39" spans="2:24" ht="26.25" x14ac:dyDescent="0.4">
      <c r="B39" s="193"/>
      <c r="C39" s="208" t="s">
        <v>478</v>
      </c>
      <c r="D39" s="208"/>
      <c r="R39" s="194"/>
    </row>
    <row r="40" spans="2:24" ht="92.1" customHeight="1" x14ac:dyDescent="0.25">
      <c r="B40" s="193"/>
      <c r="C40" s="294" t="s">
        <v>650</v>
      </c>
      <c r="D40" s="300"/>
      <c r="E40" s="300"/>
      <c r="F40" s="300"/>
      <c r="G40" s="300"/>
      <c r="H40" s="300"/>
      <c r="I40" s="300"/>
      <c r="J40" s="300"/>
      <c r="K40" s="300"/>
      <c r="L40" s="300"/>
      <c r="M40" s="300"/>
      <c r="N40" s="300"/>
      <c r="O40" s="300"/>
      <c r="P40" s="300"/>
      <c r="Q40" s="300"/>
      <c r="R40" s="301"/>
    </row>
    <row r="41" spans="2:24" ht="206.1" customHeight="1" x14ac:dyDescent="0.25">
      <c r="B41" s="193"/>
      <c r="C41" s="302"/>
      <c r="D41" s="302"/>
      <c r="E41" s="302"/>
      <c r="F41" s="302"/>
      <c r="G41" s="302"/>
      <c r="H41" s="302"/>
      <c r="I41" s="302"/>
      <c r="J41" s="302"/>
      <c r="K41" s="294" t="s">
        <v>657</v>
      </c>
      <c r="L41" s="294"/>
      <c r="M41" s="294"/>
      <c r="N41" s="294"/>
      <c r="O41" s="294"/>
      <c r="P41" s="294"/>
      <c r="Q41" s="294"/>
      <c r="R41" s="295"/>
    </row>
    <row r="42" spans="2:24" ht="409.15" customHeight="1" x14ac:dyDescent="0.25">
      <c r="B42" s="193"/>
      <c r="C42" s="302"/>
      <c r="D42" s="302"/>
      <c r="E42" s="302"/>
      <c r="F42" s="302"/>
      <c r="G42" s="302"/>
      <c r="H42" s="302"/>
      <c r="I42" s="302"/>
      <c r="J42" s="302"/>
      <c r="K42" s="294"/>
      <c r="L42" s="294"/>
      <c r="M42" s="294"/>
      <c r="N42" s="294"/>
      <c r="O42" s="294"/>
      <c r="P42" s="294"/>
      <c r="Q42" s="294"/>
      <c r="R42" s="295"/>
    </row>
    <row r="43" spans="2:24" ht="210" customHeight="1" x14ac:dyDescent="0.25">
      <c r="B43" s="193"/>
      <c r="C43" s="294" t="s">
        <v>547</v>
      </c>
      <c r="D43" s="294"/>
      <c r="E43" s="294"/>
      <c r="F43" s="294"/>
      <c r="G43" s="294"/>
      <c r="H43" s="294"/>
      <c r="I43" s="294"/>
      <c r="J43" s="294"/>
      <c r="K43" s="294"/>
      <c r="L43" s="294"/>
      <c r="M43" s="294"/>
      <c r="N43" s="294"/>
      <c r="O43" s="294"/>
      <c r="P43" s="294"/>
      <c r="Q43" s="294"/>
      <c r="R43" s="295"/>
      <c r="X43" t="s">
        <v>405</v>
      </c>
    </row>
    <row r="44" spans="2:24" ht="18.75" x14ac:dyDescent="0.3">
      <c r="B44" s="193"/>
      <c r="C44" s="296" t="s">
        <v>483</v>
      </c>
      <c r="D44" s="296"/>
      <c r="E44" s="296"/>
      <c r="F44" s="296"/>
      <c r="G44" s="296"/>
      <c r="H44" s="296"/>
      <c r="I44" s="296"/>
      <c r="J44" s="296"/>
      <c r="K44" s="296"/>
      <c r="L44" s="296"/>
      <c r="M44" s="296"/>
      <c r="N44" s="296"/>
      <c r="O44" s="296"/>
      <c r="P44" s="296"/>
      <c r="Q44" s="296"/>
      <c r="R44" s="297"/>
    </row>
    <row r="45" spans="2:24" x14ac:dyDescent="0.25">
      <c r="B45" s="193"/>
      <c r="R45" s="194"/>
    </row>
    <row r="46" spans="2:24" ht="18.75" x14ac:dyDescent="0.25">
      <c r="B46" s="193"/>
      <c r="C46" s="204"/>
      <c r="D46" s="205" t="s">
        <v>476</v>
      </c>
      <c r="E46" s="206"/>
      <c r="F46" s="205" t="s">
        <v>477</v>
      </c>
      <c r="R46" s="194"/>
    </row>
    <row r="47" spans="2:24" x14ac:dyDescent="0.25">
      <c r="B47" s="195"/>
      <c r="C47" s="196"/>
      <c r="D47" s="196"/>
      <c r="E47" s="48"/>
      <c r="F47" s="48"/>
      <c r="G47" s="48"/>
      <c r="H47" s="48"/>
      <c r="I47" s="48"/>
      <c r="J47" s="48"/>
      <c r="K47" s="48"/>
      <c r="L47" s="48"/>
      <c r="M47" s="48"/>
      <c r="N47" s="48"/>
      <c r="O47" s="48"/>
      <c r="P47" s="48"/>
      <c r="Q47" s="48"/>
      <c r="R47" s="197"/>
    </row>
    <row r="70" spans="3:8" ht="261" customHeight="1" x14ac:dyDescent="0.25"/>
    <row r="71" spans="3:8" x14ac:dyDescent="0.25">
      <c r="E71" s="184"/>
      <c r="F71" s="184"/>
      <c r="G71" s="184"/>
      <c r="H71" s="184"/>
    </row>
    <row r="73" spans="3:8" x14ac:dyDescent="0.25">
      <c r="C73" s="184"/>
      <c r="D73" s="184"/>
    </row>
  </sheetData>
  <mergeCells count="14">
    <mergeCell ref="C2:L2"/>
    <mergeCell ref="K41:R42"/>
    <mergeCell ref="C44:R44"/>
    <mergeCell ref="K5:Q6"/>
    <mergeCell ref="C43:R43"/>
    <mergeCell ref="C25:R25"/>
    <mergeCell ref="C15:R15"/>
    <mergeCell ref="C17:R17"/>
    <mergeCell ref="C20:R20"/>
    <mergeCell ref="C28:R28"/>
    <mergeCell ref="C40:R40"/>
    <mergeCell ref="C41:J42"/>
    <mergeCell ref="C13:D13"/>
    <mergeCell ref="C38:D38"/>
  </mergeCells>
  <conditionalFormatting sqref="C22">
    <cfRule type="containsText" dxfId="174" priority="1" operator="containsText" text="Ambivalent">
      <formula>NOT(ISERROR(SEARCH("Ambivalent",C22)))</formula>
    </cfRule>
    <cfRule type="containsText" dxfId="173" priority="2" operator="containsText" text="non">
      <formula>NOT(ISERROR(SEARCH("non",C22)))</formula>
    </cfRule>
    <cfRule type="containsText" dxfId="172" priority="3" operator="containsText" text="oui">
      <formula>NOT(ISERROR(SEARCH("oui",C22)))</formula>
    </cfRule>
  </conditionalFormatting>
  <conditionalFormatting sqref="C31:D32 C33">
    <cfRule type="containsText" dxfId="171" priority="98" operator="containsText" text="Optimisation des pratiques">
      <formula>NOT(ISERROR(SEARCH("Optimisation des pratiques",C31)))</formula>
    </cfRule>
    <cfRule type="containsText" dxfId="170" priority="99" operator="containsText" text="masse critique">
      <formula>NOT(ISERROR(SEARCH("masse critique",C31)))</formula>
    </cfRule>
    <cfRule type="containsText" dxfId="169" priority="100" operator="containsText" text="N/A">
      <formula>NOT(ISERROR(SEARCH("N/A",C31)))</formula>
    </cfRule>
    <cfRule type="containsText" dxfId="168" priority="101" operator="containsText" text="Optimisation des pratiques permettant de réaliser des économies directes">
      <formula>NOT(ISERROR(SEARCH("Optimisation des pratiques permettant de réaliser des économies directes",C31)))</formula>
    </cfRule>
    <cfRule type="containsText" dxfId="167" priority="102" operator="containsText" text="Adaptation nécessaire aux effets du changement climatique">
      <formula>NOT(ISERROR(SEARCH("Adaptation nécessaire aux effets du changement climatique",C31)))</formula>
    </cfRule>
    <cfRule type="containsText" dxfId="166" priority="103" operator="containsText" text="Ambivalent">
      <formula>NOT(ISERROR(SEARCH("Ambivalent",C31)))</formula>
    </cfRule>
    <cfRule type="containsText" dxfId="165" priority="104" operator="containsText" text="non">
      <formula>NOT(ISERROR(SEARCH("non",C31)))</formula>
    </cfRule>
    <cfRule type="containsText" dxfId="164" priority="105" operator="containsText" text="oui">
      <formula>NOT(ISERROR(SEARCH("oui",C31)))</formula>
    </cfRule>
  </conditionalFormatting>
  <conditionalFormatting sqref="C31:D33">
    <cfRule type="containsText" dxfId="163" priority="16" operator="containsText" text="contrebalancés">
      <formula>NOT(ISERROR(SEARCH("contrebalancés",C31)))</formula>
    </cfRule>
  </conditionalFormatting>
  <conditionalFormatting sqref="D33">
    <cfRule type="containsText" dxfId="162" priority="15" operator="containsText" text="Optimisation des pratiques">
      <formula>NOT(ISERROR(SEARCH("Optimisation des pratiques",D33)))</formula>
    </cfRule>
    <cfRule type="containsText" dxfId="161" priority="17" operator="containsText" text="masse critique">
      <formula>NOT(ISERROR(SEARCH("masse critique",D33)))</formula>
    </cfRule>
    <cfRule type="containsText" dxfId="160" priority="18" operator="containsText" text="N/A">
      <formula>NOT(ISERROR(SEARCH("N/A",D33)))</formula>
    </cfRule>
    <cfRule type="containsText" dxfId="159" priority="19" operator="containsText" text="Optimisation des pratiques permettant de réaliser des économies directes">
      <formula>NOT(ISERROR(SEARCH("Optimisation des pratiques permettant de réaliser des économies directes",D33)))</formula>
    </cfRule>
    <cfRule type="containsText" dxfId="158" priority="20" operator="containsText" text="Adaptation nécessaire aux effets du changement climatique">
      <formula>NOT(ISERROR(SEARCH("Adaptation nécessaire aux effets du changement climatique",D33)))</formula>
    </cfRule>
    <cfRule type="containsText" dxfId="157" priority="21" operator="containsText" text="Ambivalent">
      <formula>NOT(ISERROR(SEARCH("Ambivalent",D33)))</formula>
    </cfRule>
    <cfRule type="containsText" dxfId="156" priority="22" operator="containsText" text="non">
      <formula>NOT(ISERROR(SEARCH("non",D33)))</formula>
    </cfRule>
    <cfRule type="containsText" dxfId="155" priority="23" operator="containsText" text="oui">
      <formula>NOT(ISERROR(SEARCH("oui",D33)))</formula>
    </cfRule>
  </conditionalFormatting>
  <conditionalFormatting sqref="F22">
    <cfRule type="containsText" dxfId="154" priority="4" operator="containsText" text="Ambivalent">
      <formula>NOT(ISERROR(SEARCH("Ambivalent",F22)))</formula>
    </cfRule>
    <cfRule type="containsText" dxfId="153" priority="5" operator="containsText" text="non">
      <formula>NOT(ISERROR(SEARCH("non",F22)))</formula>
    </cfRule>
    <cfRule type="containsText" dxfId="152" priority="6" operator="containsText" text="oui">
      <formula>NOT(ISERROR(SEARCH("oui",F22)))</formula>
    </cfRule>
  </conditionalFormatting>
  <conditionalFormatting sqref="F31:G32 F33">
    <cfRule type="containsText" dxfId="151" priority="107" operator="containsText" text="Optimisation des pratiques">
      <formula>NOT(ISERROR(SEARCH("Optimisation des pratiques",F31)))</formula>
    </cfRule>
    <cfRule type="containsText" dxfId="150" priority="108" operator="containsText" text="masse critique">
      <formula>NOT(ISERROR(SEARCH("masse critique",F31)))</formula>
    </cfRule>
    <cfRule type="containsText" dxfId="149" priority="109" operator="containsText" text="N/A">
      <formula>NOT(ISERROR(SEARCH("N/A",F31)))</formula>
    </cfRule>
    <cfRule type="containsText" dxfId="148" priority="110" operator="containsText" text="Optimisation des pratiques permettant de réaliser des économies directes">
      <formula>NOT(ISERROR(SEARCH("Optimisation des pratiques permettant de réaliser des économies directes",F31)))</formula>
    </cfRule>
    <cfRule type="containsText" dxfId="147" priority="111" operator="containsText" text="Adaptation nécessaire aux effets du changement climatique">
      <formula>NOT(ISERROR(SEARCH("Adaptation nécessaire aux effets du changement climatique",F31)))</formula>
    </cfRule>
    <cfRule type="containsText" dxfId="146" priority="112" operator="containsText" text="Ambivalent">
      <formula>NOT(ISERROR(SEARCH("Ambivalent",F31)))</formula>
    </cfRule>
    <cfRule type="containsText" dxfId="145" priority="113" operator="containsText" text="non">
      <formula>NOT(ISERROR(SEARCH("non",F31)))</formula>
    </cfRule>
    <cfRule type="containsText" dxfId="144" priority="114" operator="containsText" text="oui">
      <formula>NOT(ISERROR(SEARCH("oui",F31)))</formula>
    </cfRule>
  </conditionalFormatting>
  <conditionalFormatting sqref="F31:G33">
    <cfRule type="containsText" dxfId="143" priority="42" operator="containsText" text="contrebalancés">
      <formula>NOT(ISERROR(SEARCH("contrebalancés",F31)))</formula>
    </cfRule>
  </conditionalFormatting>
  <conditionalFormatting sqref="G33">
    <cfRule type="containsText" dxfId="142" priority="41" operator="containsText" text="Optimisation des pratiques">
      <formula>NOT(ISERROR(SEARCH("Optimisation des pratiques",G33)))</formula>
    </cfRule>
    <cfRule type="containsText" dxfId="141" priority="43" operator="containsText" text="masse critique">
      <formula>NOT(ISERROR(SEARCH("masse critique",G33)))</formula>
    </cfRule>
    <cfRule type="containsText" dxfId="140" priority="44" operator="containsText" text="N/A">
      <formula>NOT(ISERROR(SEARCH("N/A",G33)))</formula>
    </cfRule>
    <cfRule type="containsText" dxfId="139" priority="45" operator="containsText" text="Optimisation des pratiques permettant de réaliser des économies directes">
      <formula>NOT(ISERROR(SEARCH("Optimisation des pratiques permettant de réaliser des économies directes",G33)))</formula>
    </cfRule>
    <cfRule type="containsText" dxfId="138" priority="46" operator="containsText" text="Adaptation nécessaire aux effets du changement climatique">
      <formula>NOT(ISERROR(SEARCH("Adaptation nécessaire aux effets du changement climatique",G33)))</formula>
    </cfRule>
    <cfRule type="containsText" dxfId="137" priority="47" operator="containsText" text="Ambivalent">
      <formula>NOT(ISERROR(SEARCH("Ambivalent",G33)))</formula>
    </cfRule>
    <cfRule type="containsText" dxfId="136" priority="48" operator="containsText" text="non">
      <formula>NOT(ISERROR(SEARCH("non",G33)))</formula>
    </cfRule>
    <cfRule type="containsText" dxfId="135" priority="49" operator="containsText" text="oui">
      <formula>NOT(ISERROR(SEARCH("oui",G33)))</formula>
    </cfRule>
  </conditionalFormatting>
  <conditionalFormatting sqref="I31:I33">
    <cfRule type="containsText" dxfId="134" priority="88" operator="containsText" text="contrebalancés">
      <formula>NOT(ISERROR(SEARCH("contrebalancés",I31)))</formula>
    </cfRule>
    <cfRule type="containsText" dxfId="133" priority="89" operator="containsText" text="Optimisation des pratiques">
      <formula>NOT(ISERROR(SEARCH("Optimisation des pratiques",I31)))</formula>
    </cfRule>
    <cfRule type="containsText" dxfId="132" priority="90" operator="containsText" text="masse critique">
      <formula>NOT(ISERROR(SEARCH("masse critique",I31)))</formula>
    </cfRule>
    <cfRule type="containsText" dxfId="131" priority="91" operator="containsText" text="N/A">
      <formula>NOT(ISERROR(SEARCH("N/A",I31)))</formula>
    </cfRule>
    <cfRule type="containsText" dxfId="130" priority="92" operator="containsText" text="Optimisation des pratiques permettant de réaliser des économies directes">
      <formula>NOT(ISERROR(SEARCH("Optimisation des pratiques permettant de réaliser des économies directes",I31)))</formula>
    </cfRule>
    <cfRule type="containsText" dxfId="129" priority="93" operator="containsText" text="Adaptation nécessaire aux effets du changement climatique">
      <formula>NOT(ISERROR(SEARCH("Adaptation nécessaire aux effets du changement climatique",I31)))</formula>
    </cfRule>
    <cfRule type="containsText" dxfId="128" priority="94" operator="containsText" text="Ambivalent">
      <formula>NOT(ISERROR(SEARCH("Ambivalent",I31)))</formula>
    </cfRule>
    <cfRule type="containsText" dxfId="127" priority="95" operator="containsText" text="non">
      <formula>NOT(ISERROR(SEARCH("non",I31)))</formula>
    </cfRule>
    <cfRule type="containsText" dxfId="126" priority="96" operator="containsText" text="oui">
      <formula>NOT(ISERROR(SEARCH("oui",I31)))</formula>
    </cfRule>
  </conditionalFormatting>
  <conditionalFormatting sqref="K31">
    <cfRule type="containsText" dxfId="125" priority="79" operator="containsText" text="contrebalancés">
      <formula>NOT(ISERROR(SEARCH("contrebalancés",K31)))</formula>
    </cfRule>
    <cfRule type="containsText" dxfId="124" priority="80" operator="containsText" text="Optimisation des pratiques">
      <formula>NOT(ISERROR(SEARCH("Optimisation des pratiques",K31)))</formula>
    </cfRule>
    <cfRule type="containsText" dxfId="123" priority="81" operator="containsText" text="masse critique">
      <formula>NOT(ISERROR(SEARCH("masse critique",K31)))</formula>
    </cfRule>
    <cfRule type="containsText" dxfId="122" priority="82" operator="containsText" text="N/A">
      <formula>NOT(ISERROR(SEARCH("N/A",K31)))</formula>
    </cfRule>
    <cfRule type="containsText" dxfId="121" priority="83" operator="containsText" text="Optimisation des pratiques permettant de réaliser des économies directes">
      <formula>NOT(ISERROR(SEARCH("Optimisation des pratiques permettant de réaliser des économies directes",K31)))</formula>
    </cfRule>
    <cfRule type="containsText" dxfId="120" priority="84" operator="containsText" text="Adaptation nécessaire aux effets du changement climatique">
      <formula>NOT(ISERROR(SEARCH("Adaptation nécessaire aux effets du changement climatique",K31)))</formula>
    </cfRule>
    <cfRule type="containsText" dxfId="119" priority="85" operator="containsText" text="Ambivalent">
      <formula>NOT(ISERROR(SEARCH("Ambivalent",K31)))</formula>
    </cfRule>
    <cfRule type="containsText" dxfId="118" priority="86" operator="containsText" text="non">
      <formula>NOT(ISERROR(SEARCH("non",K31)))</formula>
    </cfRule>
    <cfRule type="containsText" dxfId="117" priority="87" operator="containsText" text="oui">
      <formula>NOT(ISERROR(SEARCH("oui",K31)))</formula>
    </cfRule>
  </conditionalFormatting>
  <conditionalFormatting sqref="K33">
    <cfRule type="containsText" dxfId="116" priority="32" operator="containsText" text="Optimisation des pratiques">
      <formula>NOT(ISERROR(SEARCH("Optimisation des pratiques",K33)))</formula>
    </cfRule>
    <cfRule type="containsText" dxfId="115" priority="33" operator="containsText" text="contrebalancés">
      <formula>NOT(ISERROR(SEARCH("contrebalancés",K33)))</formula>
    </cfRule>
    <cfRule type="containsText" dxfId="114" priority="34" operator="containsText" text="masse critique">
      <formula>NOT(ISERROR(SEARCH("masse critique",K33)))</formula>
    </cfRule>
    <cfRule type="containsText" dxfId="113" priority="35" operator="containsText" text="N/A">
      <formula>NOT(ISERROR(SEARCH("N/A",K33)))</formula>
    </cfRule>
    <cfRule type="containsText" dxfId="112" priority="36" operator="containsText" text="Optimisation des pratiques permettant de réaliser des économies directes">
      <formula>NOT(ISERROR(SEARCH("Optimisation des pratiques permettant de réaliser des économies directes",K33)))</formula>
    </cfRule>
    <cfRule type="containsText" dxfId="111" priority="37" operator="containsText" text="Adaptation nécessaire aux effets du changement climatique">
      <formula>NOT(ISERROR(SEARCH("Adaptation nécessaire aux effets du changement climatique",K33)))</formula>
    </cfRule>
    <cfRule type="containsText" dxfId="110" priority="38" operator="containsText" text="Ambivalent">
      <formula>NOT(ISERROR(SEARCH("Ambivalent",K33)))</formula>
    </cfRule>
    <cfRule type="containsText" dxfId="109" priority="39" operator="containsText" text="non">
      <formula>NOT(ISERROR(SEARCH("non",K33)))</formula>
    </cfRule>
    <cfRule type="containsText" dxfId="108" priority="40" operator="containsText" text="oui">
      <formula>NOT(ISERROR(SEARCH("oui",K33)))</formula>
    </cfRule>
  </conditionalFormatting>
  <conditionalFormatting sqref="M31">
    <cfRule type="containsText" dxfId="107" priority="70" operator="containsText" text="contrebalancés">
      <formula>NOT(ISERROR(SEARCH("contrebalancés",M31)))</formula>
    </cfRule>
    <cfRule type="containsText" dxfId="106" priority="71" operator="containsText" text="Optimisation des pratiques">
      <formula>NOT(ISERROR(SEARCH("Optimisation des pratiques",M31)))</formula>
    </cfRule>
    <cfRule type="containsText" dxfId="105" priority="72" operator="containsText" text="masse critique">
      <formula>NOT(ISERROR(SEARCH("masse critique",M31)))</formula>
    </cfRule>
    <cfRule type="containsText" dxfId="104" priority="73" operator="containsText" text="N/A">
      <formula>NOT(ISERROR(SEARCH("N/A",M31)))</formula>
    </cfRule>
    <cfRule type="containsText" dxfId="103" priority="74" operator="containsText" text="Optimisation des pratiques permettant de réaliser des économies directes">
      <formula>NOT(ISERROR(SEARCH("Optimisation des pratiques permettant de réaliser des économies directes",M31)))</formula>
    </cfRule>
    <cfRule type="containsText" dxfId="102" priority="75" operator="containsText" text="Adaptation nécessaire aux effets du changement climatique">
      <formula>NOT(ISERROR(SEARCH("Adaptation nécessaire aux effets du changement climatique",M31)))</formula>
    </cfRule>
    <cfRule type="containsText" dxfId="101" priority="76" operator="containsText" text="Ambivalent">
      <formula>NOT(ISERROR(SEARCH("Ambivalent",M31)))</formula>
    </cfRule>
    <cfRule type="containsText" dxfId="100" priority="77" operator="containsText" text="non">
      <formula>NOT(ISERROR(SEARCH("non",M31)))</formula>
    </cfRule>
    <cfRule type="containsText" dxfId="99" priority="78" operator="containsText" text="oui">
      <formula>NOT(ISERROR(SEARCH("oui",M31)))</formula>
    </cfRule>
  </conditionalFormatting>
  <conditionalFormatting sqref="O31">
    <cfRule type="containsText" dxfId="98" priority="60" operator="containsText" text="contrebalancés">
      <formula>NOT(ISERROR(SEARCH("contrebalancés",O31)))</formula>
    </cfRule>
    <cfRule type="containsText" dxfId="97" priority="61" operator="containsText" text="Optimisation des pratiques">
      <formula>NOT(ISERROR(SEARCH("Optimisation des pratiques",O31)))</formula>
    </cfRule>
    <cfRule type="containsText" dxfId="96" priority="62" operator="containsText" text="masse critique">
      <formula>NOT(ISERROR(SEARCH("masse critique",O31)))</formula>
    </cfRule>
    <cfRule type="containsText" dxfId="95" priority="63" operator="containsText" text="N/A">
      <formula>NOT(ISERROR(SEARCH("N/A",O31)))</formula>
    </cfRule>
    <cfRule type="containsText" dxfId="94" priority="64" operator="containsText" text="Optimisation des pratiques permettant de réaliser des économies directes">
      <formula>NOT(ISERROR(SEARCH("Optimisation des pratiques permettant de réaliser des économies directes",O31)))</formula>
    </cfRule>
    <cfRule type="containsText" dxfId="93" priority="65" operator="containsText" text="Adaptation nécessaire aux effets du changement climatique">
      <formula>NOT(ISERROR(SEARCH("Adaptation nécessaire aux effets du changement climatique",O31)))</formula>
    </cfRule>
    <cfRule type="containsText" dxfId="92" priority="66" operator="containsText" text="Ambivalent">
      <formula>NOT(ISERROR(SEARCH("Ambivalent",O31)))</formula>
    </cfRule>
    <cfRule type="containsText" dxfId="91" priority="68" operator="containsText" text="non">
      <formula>NOT(ISERROR(SEARCH("non",O31)))</formula>
    </cfRule>
    <cfRule type="containsText" dxfId="90" priority="69" operator="containsText" text="oui">
      <formula>NOT(ISERROR(SEARCH("oui",O31)))</formula>
    </cfRule>
  </conditionalFormatting>
  <conditionalFormatting sqref="O33">
    <cfRule type="containsText" dxfId="89" priority="7" operator="containsText" text="contrebalancés">
      <formula>NOT(ISERROR(SEARCH("contrebalancés",O33)))</formula>
    </cfRule>
    <cfRule type="containsText" dxfId="88" priority="8" operator="containsText" text="masse critique">
      <formula>NOT(ISERROR(SEARCH("masse critique",O33)))</formula>
    </cfRule>
    <cfRule type="containsText" dxfId="87" priority="9" operator="containsText" text="N/A">
      <formula>NOT(ISERROR(SEARCH("N/A",O33)))</formula>
    </cfRule>
    <cfRule type="containsText" dxfId="86" priority="10" operator="containsText" text="Optimisation des pratiques permettant de réaliser des économies directes">
      <formula>NOT(ISERROR(SEARCH("Optimisation des pratiques permettant de réaliser des économies directes",O33)))</formula>
    </cfRule>
    <cfRule type="containsText" dxfId="85" priority="11" operator="containsText" text="Adaptation nécessaire aux effets du changement climatique">
      <formula>NOT(ISERROR(SEARCH("Adaptation nécessaire aux effets du changement climatique",O33)))</formula>
    </cfRule>
    <cfRule type="containsText" dxfId="84" priority="12" operator="containsText" text="Ambivalent">
      <formula>NOT(ISERROR(SEARCH("Ambivalent",O33)))</formula>
    </cfRule>
    <cfRule type="containsText" dxfId="83" priority="13" operator="containsText" text="non">
      <formula>NOT(ISERROR(SEARCH("non",O33)))</formula>
    </cfRule>
    <cfRule type="containsText" dxfId="82" priority="14" operator="containsText" text="oui">
      <formula>NOT(ISERROR(SEARCH("oui",O33)))</formula>
    </cfRule>
  </conditionalFormatting>
  <conditionalFormatting sqref="Q31">
    <cfRule type="containsText" dxfId="81" priority="50" operator="containsText" text="contrebalancés">
      <formula>NOT(ISERROR(SEARCH("contrebalancés",Q31)))</formula>
    </cfRule>
    <cfRule type="containsText" dxfId="80" priority="51" operator="containsText" text="Optimisation des pratiques">
      <formula>NOT(ISERROR(SEARCH("Optimisation des pratiques",Q31)))</formula>
    </cfRule>
    <cfRule type="containsText" dxfId="79" priority="52" operator="containsText" text="masse critique">
      <formula>NOT(ISERROR(SEARCH("masse critique",Q31)))</formula>
    </cfRule>
    <cfRule type="containsText" dxfId="78" priority="53" operator="containsText" text="N/A">
      <formula>NOT(ISERROR(SEARCH("N/A",Q31)))</formula>
    </cfRule>
    <cfRule type="containsText" dxfId="77" priority="54" operator="containsText" text="Optimisation des pratiques permettant de réaliser des économies directes">
      <formula>NOT(ISERROR(SEARCH("Optimisation des pratiques permettant de réaliser des économies directes",Q31)))</formula>
    </cfRule>
    <cfRule type="containsText" dxfId="76" priority="55" operator="containsText" text="Adaptation nécessaire aux effets du changement climatique">
      <formula>NOT(ISERROR(SEARCH("Adaptation nécessaire aux effets du changement climatique",Q31)))</formula>
    </cfRule>
    <cfRule type="containsText" dxfId="75" priority="56" operator="containsText" text="Ambivalent">
      <formula>NOT(ISERROR(SEARCH("Ambivalent",Q31)))</formula>
    </cfRule>
    <cfRule type="containsText" dxfId="74" priority="58" operator="containsText" text="non">
      <formula>NOT(ISERROR(SEARCH("non",Q31)))</formula>
    </cfRule>
    <cfRule type="containsText" dxfId="73" priority="59" operator="containsText" text="oui">
      <formula>NOT(ISERROR(SEARCH("oui",Q31)))</formula>
    </cfRule>
  </conditionalFormatting>
  <conditionalFormatting sqref="Q33">
    <cfRule type="containsText" dxfId="72" priority="24" operator="containsText" text="contrebalancés">
      <formula>NOT(ISERROR(SEARCH("contrebalancés",Q33)))</formula>
    </cfRule>
    <cfRule type="containsText" dxfId="71" priority="25" operator="containsText" text="masse critique">
      <formula>NOT(ISERROR(SEARCH("masse critique",Q33)))</formula>
    </cfRule>
    <cfRule type="containsText" dxfId="70" priority="26" operator="containsText" text="N/A">
      <formula>NOT(ISERROR(SEARCH("N/A",Q33)))</formula>
    </cfRule>
    <cfRule type="containsText" dxfId="69" priority="27" operator="containsText" text="Optimisation des pratiques permettant de réaliser des économies directes">
      <formula>NOT(ISERROR(SEARCH("Optimisation des pratiques permettant de réaliser des économies directes",Q33)))</formula>
    </cfRule>
    <cfRule type="containsText" dxfId="68" priority="28" operator="containsText" text="Adaptation nécessaire aux effets du changement climatique">
      <formula>NOT(ISERROR(SEARCH("Adaptation nécessaire aux effets du changement climatique",Q33)))</formula>
    </cfRule>
    <cfRule type="containsText" dxfId="67" priority="29" operator="containsText" text="Ambivalent">
      <formula>NOT(ISERROR(SEARCH("Ambivalent",Q33)))</formula>
    </cfRule>
    <cfRule type="containsText" dxfId="66" priority="30" operator="containsText" text="non">
      <formula>NOT(ISERROR(SEARCH("non",Q33)))</formula>
    </cfRule>
    <cfRule type="containsText" dxfId="65" priority="31" operator="containsText" text="oui">
      <formula>NOT(ISERROR(SEARCH("oui",Q33)))</formula>
    </cfRule>
  </conditionalFormatting>
  <hyperlinks>
    <hyperlink ref="C39" location="SpéDéspécilisation!A1" display="Feuille dédiée à la distinction entre scéarios de spécialisation et de déspécialisation territoriale de l'élevage, pour certains leviers " xr:uid="{EC873549-5A87-4E38-B5E2-B286CD0334FD}"/>
  </hyperlinks>
  <pageMargins left="0.7" right="0.7" top="0.75" bottom="0.75" header="0.3" footer="0.3"/>
  <drawing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C6A64E-1E98-4F2E-BB01-3B548CD53FB5}">
  <dimension ref="A1:Q25"/>
  <sheetViews>
    <sheetView showGridLines="0" workbookViewId="0">
      <selection activeCell="G28" sqref="G28"/>
    </sheetView>
  </sheetViews>
  <sheetFormatPr baseColWidth="10" defaultRowHeight="15" x14ac:dyDescent="0.25"/>
  <cols>
    <col min="1" max="1" width="4.140625" customWidth="1"/>
    <col min="2" max="2" width="14.28515625" customWidth="1"/>
  </cols>
  <sheetData>
    <row r="1" spans="1:17" ht="18.75" x14ac:dyDescent="0.3">
      <c r="A1" s="246" t="s">
        <v>739</v>
      </c>
    </row>
    <row r="3" spans="1:17" ht="16.5" customHeight="1" x14ac:dyDescent="0.25">
      <c r="A3" s="300" t="s">
        <v>775</v>
      </c>
      <c r="B3" s="300"/>
      <c r="C3" s="300"/>
      <c r="D3" s="300"/>
      <c r="E3" s="300"/>
      <c r="F3" s="300"/>
      <c r="G3" s="300"/>
      <c r="H3" s="300"/>
      <c r="I3" s="300"/>
      <c r="J3" s="300"/>
      <c r="K3" s="300"/>
      <c r="L3" s="300"/>
      <c r="M3" s="300"/>
      <c r="N3" s="300"/>
      <c r="O3" s="300"/>
      <c r="P3" s="307" t="s">
        <v>776</v>
      </c>
      <c r="Q3" s="307"/>
    </row>
    <row r="4" spans="1:17" ht="16.5" customHeight="1" x14ac:dyDescent="0.25">
      <c r="A4" s="300"/>
      <c r="B4" s="300"/>
      <c r="C4" s="300"/>
      <c r="D4" s="300"/>
      <c r="E4" s="300"/>
      <c r="F4" s="300"/>
      <c r="G4" s="300"/>
      <c r="H4" s="300"/>
      <c r="I4" s="300"/>
      <c r="J4" s="300"/>
      <c r="K4" s="300"/>
      <c r="L4" s="300"/>
      <c r="M4" s="300"/>
      <c r="N4" s="300"/>
      <c r="O4" s="300"/>
      <c r="P4" s="373"/>
      <c r="Q4" s="373"/>
    </row>
    <row r="5" spans="1:17" ht="16.5" customHeight="1" x14ac:dyDescent="0.25">
      <c r="A5" s="300" t="s">
        <v>777</v>
      </c>
      <c r="B5" s="300"/>
      <c r="C5" s="300"/>
      <c r="D5" s="300"/>
      <c r="E5" s="300"/>
      <c r="F5" s="300"/>
      <c r="G5" s="300"/>
      <c r="H5" s="300"/>
      <c r="I5" s="300"/>
      <c r="J5" s="300"/>
      <c r="K5" s="300"/>
      <c r="L5" s="300"/>
      <c r="M5" s="300"/>
      <c r="N5" s="300"/>
      <c r="O5" s="300"/>
      <c r="P5" s="373"/>
      <c r="Q5" s="373"/>
    </row>
    <row r="6" spans="1:17" ht="16.5" customHeight="1" x14ac:dyDescent="0.25">
      <c r="A6" s="300"/>
      <c r="B6" s="300"/>
      <c r="C6" s="300"/>
      <c r="D6" s="300"/>
      <c r="E6" s="300"/>
      <c r="F6" s="300"/>
      <c r="G6" s="300"/>
      <c r="H6" s="300"/>
      <c r="I6" s="300"/>
      <c r="J6" s="300"/>
      <c r="K6" s="300"/>
      <c r="L6" s="300"/>
      <c r="M6" s="300"/>
      <c r="N6" s="300"/>
      <c r="O6" s="300"/>
    </row>
    <row r="7" spans="1:17" ht="16.5" customHeight="1" x14ac:dyDescent="0.25">
      <c r="A7" s="300" t="s">
        <v>783</v>
      </c>
      <c r="B7" s="300"/>
      <c r="C7" s="300"/>
      <c r="D7" s="300"/>
      <c r="E7" s="300"/>
      <c r="F7" s="300"/>
      <c r="G7" s="300"/>
      <c r="H7" s="300"/>
      <c r="I7" s="300"/>
      <c r="J7" s="300"/>
      <c r="K7" s="300"/>
      <c r="L7" s="300"/>
      <c r="M7" s="300"/>
      <c r="N7" s="300"/>
      <c r="O7" s="300"/>
    </row>
    <row r="8" spans="1:17" ht="16.5" customHeight="1" x14ac:dyDescent="0.25">
      <c r="A8" s="300"/>
      <c r="B8" s="300"/>
      <c r="C8" s="300"/>
      <c r="D8" s="300"/>
      <c r="E8" s="300"/>
      <c r="F8" s="300"/>
      <c r="G8" s="300"/>
      <c r="H8" s="300"/>
      <c r="I8" s="300"/>
      <c r="J8" s="300"/>
      <c r="K8" s="300"/>
      <c r="L8" s="300"/>
      <c r="M8" s="300"/>
      <c r="N8" s="300"/>
      <c r="O8" s="300"/>
    </row>
    <row r="9" spans="1:17" ht="16.5" customHeight="1" x14ac:dyDescent="0.25">
      <c r="A9" s="300" t="s">
        <v>784</v>
      </c>
      <c r="B9" s="300"/>
      <c r="C9" s="300"/>
      <c r="D9" s="300"/>
      <c r="E9" s="300"/>
      <c r="F9" s="300"/>
      <c r="G9" s="300"/>
      <c r="H9" s="300"/>
      <c r="I9" s="300"/>
      <c r="J9" s="300"/>
      <c r="K9" s="300"/>
      <c r="L9" s="300"/>
      <c r="M9" s="300"/>
      <c r="N9" s="300"/>
      <c r="O9" s="300"/>
    </row>
    <row r="10" spans="1:17" ht="16.5" customHeight="1" x14ac:dyDescent="0.25">
      <c r="A10" s="300" t="s">
        <v>785</v>
      </c>
      <c r="B10" s="300"/>
      <c r="C10" s="300"/>
      <c r="D10" s="300"/>
      <c r="E10" s="300"/>
      <c r="F10" s="300"/>
      <c r="G10" s="300"/>
      <c r="H10" s="300"/>
      <c r="I10" s="300"/>
      <c r="J10" s="300"/>
      <c r="K10" s="300"/>
      <c r="L10" s="300"/>
      <c r="M10" s="300"/>
      <c r="N10" s="300"/>
      <c r="O10" s="300"/>
    </row>
    <row r="11" spans="1:17" ht="16.5" customHeight="1" x14ac:dyDescent="0.25">
      <c r="A11" s="300"/>
      <c r="B11" s="300"/>
      <c r="C11" s="300"/>
      <c r="D11" s="300"/>
      <c r="E11" s="300"/>
      <c r="F11" s="300"/>
      <c r="G11" s="300"/>
      <c r="H11" s="300"/>
      <c r="I11" s="300"/>
      <c r="J11" s="300"/>
      <c r="K11" s="300"/>
      <c r="L11" s="300"/>
      <c r="M11" s="300"/>
      <c r="N11" s="300"/>
      <c r="O11" s="300"/>
    </row>
    <row r="12" spans="1:17" ht="16.5" customHeight="1" x14ac:dyDescent="0.25">
      <c r="A12" s="300"/>
      <c r="B12" s="300"/>
      <c r="C12" s="300"/>
      <c r="D12" s="300"/>
      <c r="E12" s="300"/>
      <c r="F12" s="300"/>
      <c r="G12" s="300"/>
      <c r="H12" s="300"/>
      <c r="I12" s="300"/>
      <c r="J12" s="300"/>
      <c r="K12" s="300"/>
      <c r="L12" s="300"/>
      <c r="M12" s="300"/>
      <c r="N12" s="300"/>
      <c r="O12" s="300"/>
    </row>
    <row r="13" spans="1:17" ht="16.5" customHeight="1" x14ac:dyDescent="0.25">
      <c r="A13" s="300"/>
      <c r="B13" s="300"/>
      <c r="C13" s="300"/>
      <c r="D13" s="300"/>
      <c r="E13" s="300"/>
      <c r="F13" s="300"/>
      <c r="G13" s="300"/>
      <c r="H13" s="300"/>
      <c r="I13" s="300"/>
      <c r="J13" s="300"/>
      <c r="K13" s="300"/>
      <c r="L13" s="300"/>
      <c r="M13" s="300"/>
      <c r="N13" s="300"/>
      <c r="O13" s="300"/>
    </row>
    <row r="14" spans="1:17" ht="16.5" customHeight="1" x14ac:dyDescent="0.25">
      <c r="A14" s="300"/>
      <c r="B14" s="300"/>
      <c r="C14" s="300"/>
      <c r="D14" s="300"/>
      <c r="E14" s="300"/>
      <c r="F14" s="300"/>
      <c r="G14" s="300"/>
      <c r="H14" s="300"/>
      <c r="I14" s="300"/>
      <c r="J14" s="300"/>
      <c r="K14" s="300"/>
      <c r="L14" s="300"/>
      <c r="M14" s="300"/>
      <c r="N14" s="300"/>
      <c r="O14" s="300"/>
    </row>
    <row r="15" spans="1:17" ht="16.5" customHeight="1" x14ac:dyDescent="0.25">
      <c r="A15" s="300"/>
      <c r="B15" s="300"/>
      <c r="C15" s="300"/>
      <c r="D15" s="300"/>
      <c r="E15" s="300"/>
      <c r="F15" s="300"/>
      <c r="G15" s="300"/>
      <c r="H15" s="300"/>
      <c r="I15" s="300"/>
      <c r="J15" s="300"/>
      <c r="K15" s="300"/>
      <c r="L15" s="300"/>
      <c r="M15" s="300"/>
      <c r="N15" s="300"/>
      <c r="O15" s="300"/>
    </row>
    <row r="16" spans="1:17" ht="16.5" customHeight="1" x14ac:dyDescent="0.25">
      <c r="A16" s="300" t="s">
        <v>790</v>
      </c>
      <c r="B16" s="300"/>
      <c r="C16" s="300"/>
      <c r="D16" s="300"/>
      <c r="E16" s="300"/>
      <c r="F16" s="300"/>
      <c r="G16" s="300"/>
      <c r="H16" s="300"/>
      <c r="I16" s="300"/>
      <c r="J16" s="300"/>
      <c r="K16" s="300"/>
      <c r="L16" s="300"/>
      <c r="M16" s="300"/>
      <c r="N16" s="300"/>
      <c r="O16" s="300"/>
    </row>
    <row r="17" spans="1:15" ht="16.5" customHeight="1" x14ac:dyDescent="0.25">
      <c r="A17" s="300"/>
      <c r="B17" s="300"/>
      <c r="C17" s="300"/>
      <c r="D17" s="300"/>
      <c r="E17" s="300"/>
      <c r="F17" s="300"/>
      <c r="G17" s="300"/>
      <c r="H17" s="300"/>
      <c r="I17" s="300"/>
      <c r="J17" s="300"/>
      <c r="K17" s="300"/>
      <c r="L17" s="300"/>
      <c r="M17" s="300"/>
      <c r="N17" s="300"/>
      <c r="O17" s="300"/>
    </row>
    <row r="18" spans="1:15" ht="16.5" customHeight="1" x14ac:dyDescent="0.25">
      <c r="A18" s="300"/>
      <c r="B18" s="300"/>
      <c r="C18" s="300"/>
      <c r="D18" s="300"/>
      <c r="E18" s="300"/>
      <c r="F18" s="300"/>
      <c r="G18" s="300"/>
      <c r="H18" s="300"/>
      <c r="I18" s="300"/>
      <c r="J18" s="300"/>
      <c r="K18" s="300"/>
      <c r="L18" s="300"/>
      <c r="M18" s="300"/>
      <c r="N18" s="300"/>
      <c r="O18" s="300"/>
    </row>
    <row r="19" spans="1:15" ht="16.5" customHeight="1" x14ac:dyDescent="0.25">
      <c r="A19" s="300"/>
      <c r="B19" s="300"/>
      <c r="C19" s="300"/>
      <c r="D19" s="300"/>
      <c r="E19" s="300"/>
      <c r="F19" s="300"/>
      <c r="G19" s="300"/>
      <c r="H19" s="300"/>
      <c r="I19" s="300"/>
      <c r="J19" s="300"/>
      <c r="K19" s="300"/>
      <c r="L19" s="300"/>
      <c r="M19" s="300"/>
      <c r="N19" s="300"/>
      <c r="O19" s="300"/>
    </row>
    <row r="20" spans="1:15" ht="16.5" customHeight="1" x14ac:dyDescent="0.25">
      <c r="A20" s="300"/>
      <c r="B20" s="300"/>
      <c r="C20" s="300"/>
      <c r="D20" s="300"/>
      <c r="E20" s="300"/>
      <c r="F20" s="300"/>
      <c r="G20" s="300"/>
      <c r="H20" s="300"/>
      <c r="I20" s="300"/>
      <c r="J20" s="300"/>
      <c r="K20" s="300"/>
      <c r="L20" s="300"/>
      <c r="M20" s="300"/>
      <c r="N20" s="300"/>
      <c r="O20" s="300"/>
    </row>
    <row r="21" spans="1:15" ht="16.5" customHeight="1" x14ac:dyDescent="0.25">
      <c r="A21" s="300" t="s">
        <v>791</v>
      </c>
      <c r="B21" s="300"/>
      <c r="C21" s="300"/>
      <c r="D21" s="300"/>
      <c r="E21" s="300"/>
      <c r="F21" s="300"/>
      <c r="G21" s="300"/>
      <c r="H21" s="300"/>
      <c r="I21" s="300"/>
      <c r="J21" s="300"/>
      <c r="K21" s="300"/>
      <c r="L21" s="300"/>
      <c r="M21" s="300"/>
      <c r="N21" s="300"/>
      <c r="O21" s="300"/>
    </row>
    <row r="22" spans="1:15" ht="30" customHeight="1" x14ac:dyDescent="0.25">
      <c r="A22" s="111"/>
      <c r="B22" s="374" t="s">
        <v>695</v>
      </c>
      <c r="C22" s="300" t="s">
        <v>789</v>
      </c>
      <c r="D22" s="300"/>
      <c r="E22" s="300"/>
      <c r="F22" s="300"/>
      <c r="G22" s="300"/>
      <c r="H22" s="300"/>
      <c r="I22" s="300"/>
      <c r="J22" s="300"/>
      <c r="K22" s="300"/>
      <c r="L22" s="300"/>
      <c r="M22" s="300"/>
      <c r="N22" s="300"/>
      <c r="O22" s="300"/>
    </row>
    <row r="23" spans="1:15" ht="30" customHeight="1" x14ac:dyDescent="0.25">
      <c r="A23" s="111"/>
      <c r="B23" s="374" t="s">
        <v>692</v>
      </c>
      <c r="C23" s="300" t="s">
        <v>787</v>
      </c>
      <c r="D23" s="300"/>
      <c r="E23" s="300"/>
      <c r="F23" s="300"/>
      <c r="G23" s="300"/>
      <c r="H23" s="300"/>
      <c r="I23" s="300"/>
      <c r="J23" s="300"/>
      <c r="K23" s="300"/>
      <c r="L23" s="300"/>
      <c r="M23" s="300"/>
      <c r="N23" s="300"/>
      <c r="O23" s="300"/>
    </row>
    <row r="24" spans="1:15" ht="44.25" customHeight="1" x14ac:dyDescent="0.25">
      <c r="A24" s="111"/>
      <c r="B24" s="374" t="s">
        <v>694</v>
      </c>
      <c r="C24" s="300" t="s">
        <v>788</v>
      </c>
      <c r="D24" s="300"/>
      <c r="E24" s="300"/>
      <c r="F24" s="300"/>
      <c r="G24" s="300"/>
      <c r="H24" s="300"/>
      <c r="I24" s="300"/>
      <c r="J24" s="300"/>
      <c r="K24" s="300"/>
      <c r="L24" s="300"/>
      <c r="M24" s="300"/>
      <c r="N24" s="300"/>
      <c r="O24" s="300"/>
    </row>
    <row r="25" spans="1:15" x14ac:dyDescent="0.25">
      <c r="A25" s="111"/>
      <c r="B25" s="374" t="s">
        <v>379</v>
      </c>
      <c r="C25" s="300" t="s">
        <v>786</v>
      </c>
      <c r="D25" s="300"/>
      <c r="E25" s="300"/>
      <c r="F25" s="300"/>
      <c r="G25" s="300"/>
      <c r="H25" s="300"/>
      <c r="I25" s="300"/>
      <c r="J25" s="300"/>
      <c r="K25" s="300"/>
      <c r="L25" s="300"/>
      <c r="M25" s="300"/>
      <c r="N25" s="300"/>
      <c r="O25" s="300"/>
    </row>
  </sheetData>
  <mergeCells count="12">
    <mergeCell ref="C22:O22"/>
    <mergeCell ref="C23:O23"/>
    <mergeCell ref="C24:O24"/>
    <mergeCell ref="C25:O25"/>
    <mergeCell ref="A16:O20"/>
    <mergeCell ref="A21:O21"/>
    <mergeCell ref="A3:O4"/>
    <mergeCell ref="A5:O6"/>
    <mergeCell ref="A7:O8"/>
    <mergeCell ref="A9:O9"/>
    <mergeCell ref="A10:O15"/>
    <mergeCell ref="P3:Q3"/>
  </mergeCells>
  <conditionalFormatting sqref="B22:B24">
    <cfRule type="containsText" dxfId="64" priority="5" operator="containsText" text="Structurel">
      <formula>NOT(ISERROR(SEARCH("Structurel",B22)))</formula>
    </cfRule>
    <cfRule type="containsText" dxfId="63" priority="6" operator="containsText" text="Ponctuel">
      <formula>NOT(ISERROR(SEARCH("Ponctuel",B22)))</formula>
    </cfRule>
    <cfRule type="containsText" dxfId="62" priority="7" operator="containsText" text="Faible ou nul">
      <formula>NOT(ISERROR(SEARCH("Faible ou nul",B22)))</formula>
    </cfRule>
  </conditionalFormatting>
  <conditionalFormatting sqref="B22:B25">
    <cfRule type="containsText" dxfId="61" priority="3" operator="containsText" text="N/A">
      <formula>NOT(ISERROR(SEARCH("N/A",B22)))</formula>
    </cfRule>
  </conditionalFormatting>
  <conditionalFormatting sqref="B25">
    <cfRule type="containsText" dxfId="60" priority="1" operator="containsText" text="Peu/pas d'effet">
      <formula>NOT(ISERROR(SEARCH("Peu/pas d'effet",B25)))</formula>
    </cfRule>
    <cfRule type="containsText" dxfId="59" priority="2" operator="containsText" text="Non">
      <formula>NOT(ISERROR(SEARCH("Non",B25)))</formula>
    </cfRule>
    <cfRule type="containsText" dxfId="58" priority="4" operator="containsText" text="Oui">
      <formula>NOT(ISERROR(SEARCH("Oui",B25)))</formula>
    </cfRule>
  </conditionalFormatting>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B17C6C-9541-4E07-AF71-69BC9BF327AF}">
  <sheetPr codeName="Feuil7"/>
  <dimension ref="A1:T49"/>
  <sheetViews>
    <sheetView showGridLines="0" tabSelected="1" zoomScale="85" zoomScaleNormal="85" workbookViewId="0">
      <pane xSplit="4" ySplit="2" topLeftCell="F3" activePane="bottomRight" state="frozen"/>
      <selection pane="topRight" activeCell="E1" sqref="E1"/>
      <selection pane="bottomLeft" activeCell="A3" sqref="A3"/>
      <selection pane="bottomRight" activeCell="D25" sqref="D25"/>
    </sheetView>
  </sheetViews>
  <sheetFormatPr baseColWidth="10" defaultColWidth="8.85546875" defaultRowHeight="15" customHeight="1" x14ac:dyDescent="0.25"/>
  <cols>
    <col min="1" max="1" width="14.42578125" style="184" customWidth="1"/>
    <col min="2" max="2" width="31.28515625" style="184" customWidth="1"/>
    <col min="3" max="3" width="114.28515625" style="184" customWidth="1"/>
    <col min="4" max="4" width="33.85546875" style="184" customWidth="1"/>
    <col min="5" max="7" width="18" style="245" customWidth="1"/>
    <col min="8" max="16" width="21" style="184" customWidth="1"/>
    <col min="17" max="19" width="17.5703125" style="184" customWidth="1"/>
    <col min="20" max="20" width="35.28515625" style="184" hidden="1" customWidth="1"/>
    <col min="21" max="16384" width="8.85546875" style="184"/>
  </cols>
  <sheetData>
    <row r="1" spans="1:20" ht="15" customHeight="1" thickBot="1" x14ac:dyDescent="0.3">
      <c r="A1" s="248"/>
      <c r="B1" s="248"/>
      <c r="C1" s="248"/>
      <c r="D1" s="248"/>
      <c r="E1" s="370" t="s">
        <v>778</v>
      </c>
      <c r="F1" s="371"/>
      <c r="G1" s="372"/>
      <c r="H1" s="315" t="s">
        <v>747</v>
      </c>
      <c r="I1" s="316"/>
      <c r="J1" s="317"/>
      <c r="K1" s="315" t="s">
        <v>751</v>
      </c>
      <c r="L1" s="316"/>
      <c r="M1" s="317"/>
      <c r="N1" s="315" t="s">
        <v>749</v>
      </c>
      <c r="O1" s="316"/>
      <c r="P1" s="317"/>
      <c r="Q1" s="315" t="s">
        <v>750</v>
      </c>
      <c r="R1" s="316"/>
      <c r="S1" s="317"/>
      <c r="T1" s="249"/>
    </row>
    <row r="2" spans="1:20" s="369" customFormat="1" ht="66.599999999999994" customHeight="1" x14ac:dyDescent="0.25">
      <c r="A2" s="364" t="s">
        <v>782</v>
      </c>
      <c r="B2" s="363" t="s">
        <v>781</v>
      </c>
      <c r="C2" s="363" t="s">
        <v>780</v>
      </c>
      <c r="D2" s="363" t="s">
        <v>779</v>
      </c>
      <c r="E2" s="365" t="s">
        <v>709</v>
      </c>
      <c r="F2" s="366" t="s">
        <v>17</v>
      </c>
      <c r="G2" s="367" t="s">
        <v>656</v>
      </c>
      <c r="H2" s="365" t="s">
        <v>748</v>
      </c>
      <c r="I2" s="366" t="s">
        <v>667</v>
      </c>
      <c r="J2" s="367" t="s">
        <v>401</v>
      </c>
      <c r="K2" s="365" t="s">
        <v>748</v>
      </c>
      <c r="L2" s="366" t="s">
        <v>667</v>
      </c>
      <c r="M2" s="367" t="s">
        <v>401</v>
      </c>
      <c r="N2" s="365" t="s">
        <v>748</v>
      </c>
      <c r="O2" s="366" t="s">
        <v>667</v>
      </c>
      <c r="P2" s="367" t="s">
        <v>401</v>
      </c>
      <c r="Q2" s="365" t="s">
        <v>747</v>
      </c>
      <c r="R2" s="366" t="s">
        <v>751</v>
      </c>
      <c r="S2" s="367" t="s">
        <v>749</v>
      </c>
      <c r="T2" s="368" t="s">
        <v>752</v>
      </c>
    </row>
    <row r="3" spans="1:20" ht="15" customHeight="1" x14ac:dyDescent="0.25">
      <c r="A3" s="250" t="s">
        <v>681</v>
      </c>
      <c r="B3" s="251" t="s">
        <v>713</v>
      </c>
      <c r="C3" s="252" t="s">
        <v>602</v>
      </c>
      <c r="D3" s="252" t="s">
        <v>189</v>
      </c>
      <c r="E3" s="265" t="s">
        <v>182</v>
      </c>
      <c r="F3" s="247" t="s">
        <v>182</v>
      </c>
      <c r="G3" s="266"/>
      <c r="H3" s="250" t="s">
        <v>328</v>
      </c>
      <c r="I3" s="252" t="s">
        <v>379</v>
      </c>
      <c r="J3" s="253" t="s">
        <v>379</v>
      </c>
      <c r="K3" s="250" t="s">
        <v>332</v>
      </c>
      <c r="L3" s="252" t="s">
        <v>703</v>
      </c>
      <c r="M3" s="253" t="s">
        <v>328</v>
      </c>
      <c r="N3" s="250" t="s">
        <v>332</v>
      </c>
      <c r="O3" s="252" t="s">
        <v>743</v>
      </c>
      <c r="P3" s="253" t="s">
        <v>664</v>
      </c>
      <c r="Q3" s="250" t="s">
        <v>695</v>
      </c>
      <c r="R3" s="252" t="s">
        <v>692</v>
      </c>
      <c r="S3" s="253" t="s">
        <v>694</v>
      </c>
      <c r="T3" s="272" t="str">
        <f t="shared" ref="T3:T49" si="0">IF(AND(Q3=R3,R3=S3),Q3,IF(OR(AND(Q3=R3,R3&lt;&gt;S3),AND(Q3&lt;&gt;R3,R3=S3)),IF(AND(Q3&lt;&gt;"N/A",S3&lt;&gt;"N/A"),Q3&amp;" ; "&amp;S3,"")&amp;IF(AND(Q3&lt;&gt;"N/A",S3="N/A"),Q3,"")&amp;IF(AND(Q3="N/A",S3&lt;&gt;"N/A"),S3,""),IF(AND(Q3=S3,R3&lt;&gt;S3),IF(AND(Q3&lt;&gt;"N/A",R3&lt;&gt;"N/A"),Q3&amp;" ; "&amp;R3,"")&amp;IF(AND(Q3&lt;&gt;"N/A",R3="N/A"),Q3,"")&amp;IF(AND(Q3="N/A",R3&lt;&gt;"N/A"),R3,""),IF(AND(Q3&lt;&gt;R3,R3&lt;&gt;S3),IF(AND(Q3&lt;&gt;"N/A",R3&lt;&gt;"N/A",S3&lt;&gt;"N/A"),Q3&amp;" ; "&amp;R3&amp;" ; "&amp;S3,"")&amp;IF(AND(Q3="N/A",R3&lt;&gt;"N/A",S3&lt;&gt;"N/A"),R3&amp;" ; "&amp;S3,"")&amp;IF(AND(Q3="N/A",R3="N/A",S3&lt;&gt;"N/A"),S3,"")&amp;IF(AND(Q3&lt;&gt;"N/A",R3="N/A",S3="N/A"),Q3,"")&amp;IF(AND(Q3&lt;&gt;"N/A",R3&lt;&gt;"N/A",S3="N/A"),Q3&amp;" ; "&amp;R3,"")&amp;IF(AND(Q3="N/A",R3&lt;&gt;"N/A",S3="N/A"),R3,"")))))</f>
        <v>Faible ou nul ; Ponctuel ; Structurel</v>
      </c>
    </row>
    <row r="4" spans="1:20" ht="15" customHeight="1" x14ac:dyDescent="0.25">
      <c r="A4" s="250" t="s">
        <v>681</v>
      </c>
      <c r="B4" s="251" t="s">
        <v>713</v>
      </c>
      <c r="C4" s="252" t="s">
        <v>712</v>
      </c>
      <c r="D4" s="252" t="s">
        <v>189</v>
      </c>
      <c r="E4" s="265" t="s">
        <v>182</v>
      </c>
      <c r="F4" s="247" t="s">
        <v>182</v>
      </c>
      <c r="G4" s="267"/>
      <c r="H4" s="250" t="s">
        <v>328</v>
      </c>
      <c r="I4" s="252" t="s">
        <v>379</v>
      </c>
      <c r="J4" s="253" t="s">
        <v>379</v>
      </c>
      <c r="K4" s="250" t="s">
        <v>424</v>
      </c>
      <c r="L4" s="252" t="s">
        <v>754</v>
      </c>
      <c r="M4" s="253" t="s">
        <v>328</v>
      </c>
      <c r="N4" s="250" t="s">
        <v>332</v>
      </c>
      <c r="O4" s="252" t="s">
        <v>470</v>
      </c>
      <c r="P4" s="253" t="s">
        <v>328</v>
      </c>
      <c r="Q4" s="250" t="s">
        <v>695</v>
      </c>
      <c r="R4" s="252" t="s">
        <v>695</v>
      </c>
      <c r="S4" s="253" t="s">
        <v>694</v>
      </c>
      <c r="T4" s="272" t="str">
        <f t="shared" si="0"/>
        <v>Faible ou nul ; Structurel</v>
      </c>
    </row>
    <row r="5" spans="1:20" ht="15" customHeight="1" x14ac:dyDescent="0.25">
      <c r="A5" s="250" t="s">
        <v>681</v>
      </c>
      <c r="B5" s="251" t="s">
        <v>713</v>
      </c>
      <c r="C5" s="252" t="s">
        <v>659</v>
      </c>
      <c r="D5" s="252" t="s">
        <v>189</v>
      </c>
      <c r="E5" s="265" t="s">
        <v>182</v>
      </c>
      <c r="F5" s="247" t="s">
        <v>182</v>
      </c>
      <c r="G5" s="267" t="s">
        <v>182</v>
      </c>
      <c r="H5" s="250" t="s">
        <v>328</v>
      </c>
      <c r="I5" s="252" t="s">
        <v>379</v>
      </c>
      <c r="J5" s="253" t="s">
        <v>379</v>
      </c>
      <c r="K5" s="250" t="s">
        <v>332</v>
      </c>
      <c r="L5" s="252" t="s">
        <v>729</v>
      </c>
      <c r="M5" s="253" t="s">
        <v>379</v>
      </c>
      <c r="N5" s="250" t="s">
        <v>332</v>
      </c>
      <c r="O5" s="252" t="s">
        <v>698</v>
      </c>
      <c r="P5" s="253" t="s">
        <v>664</v>
      </c>
      <c r="Q5" s="250" t="s">
        <v>695</v>
      </c>
      <c r="R5" s="252" t="s">
        <v>692</v>
      </c>
      <c r="S5" s="253" t="s">
        <v>694</v>
      </c>
      <c r="T5" s="272" t="str">
        <f t="shared" si="0"/>
        <v>Faible ou nul ; Ponctuel ; Structurel</v>
      </c>
    </row>
    <row r="6" spans="1:20" ht="15" customHeight="1" x14ac:dyDescent="0.25">
      <c r="A6" s="250" t="s">
        <v>682</v>
      </c>
      <c r="B6" s="251" t="s">
        <v>713</v>
      </c>
      <c r="C6" s="254" t="s">
        <v>714</v>
      </c>
      <c r="D6" s="252" t="s">
        <v>189</v>
      </c>
      <c r="E6" s="265"/>
      <c r="F6" s="247" t="s">
        <v>182</v>
      </c>
      <c r="G6" s="267"/>
      <c r="H6" s="250" t="s">
        <v>328</v>
      </c>
      <c r="I6" s="252" t="s">
        <v>379</v>
      </c>
      <c r="J6" s="253" t="s">
        <v>379</v>
      </c>
      <c r="K6" s="250" t="s">
        <v>332</v>
      </c>
      <c r="L6" s="252" t="s">
        <v>716</v>
      </c>
      <c r="M6" s="253" t="s">
        <v>328</v>
      </c>
      <c r="N6" s="250" t="s">
        <v>332</v>
      </c>
      <c r="O6" s="252" t="s">
        <v>715</v>
      </c>
      <c r="P6" s="253" t="s">
        <v>328</v>
      </c>
      <c r="Q6" s="250" t="s">
        <v>695</v>
      </c>
      <c r="R6" s="252" t="s">
        <v>692</v>
      </c>
      <c r="S6" s="253" t="s">
        <v>692</v>
      </c>
      <c r="T6" s="272" t="str">
        <f t="shared" si="0"/>
        <v>Faible ou nul ; Ponctuel</v>
      </c>
    </row>
    <row r="7" spans="1:20" ht="15" customHeight="1" x14ac:dyDescent="0.25">
      <c r="A7" s="250" t="s">
        <v>681</v>
      </c>
      <c r="B7" s="251" t="s">
        <v>713</v>
      </c>
      <c r="C7" s="252" t="s">
        <v>719</v>
      </c>
      <c r="D7" s="252" t="s">
        <v>720</v>
      </c>
      <c r="E7" s="265" t="s">
        <v>182</v>
      </c>
      <c r="F7" s="247" t="s">
        <v>182</v>
      </c>
      <c r="G7" s="267" t="s">
        <v>182</v>
      </c>
      <c r="H7" s="250" t="s">
        <v>328</v>
      </c>
      <c r="I7" s="252" t="s">
        <v>379</v>
      </c>
      <c r="J7" s="253" t="s">
        <v>379</v>
      </c>
      <c r="K7" s="250" t="s">
        <v>328</v>
      </c>
      <c r="L7" s="252" t="s">
        <v>379</v>
      </c>
      <c r="M7" s="253" t="s">
        <v>379</v>
      </c>
      <c r="N7" s="250" t="s">
        <v>328</v>
      </c>
      <c r="O7" s="252" t="s">
        <v>379</v>
      </c>
      <c r="P7" s="253" t="s">
        <v>379</v>
      </c>
      <c r="Q7" s="250" t="s">
        <v>695</v>
      </c>
      <c r="R7" s="252" t="s">
        <v>695</v>
      </c>
      <c r="S7" s="253" t="s">
        <v>695</v>
      </c>
      <c r="T7" s="272" t="str">
        <f t="shared" si="0"/>
        <v>Faible ou nul</v>
      </c>
    </row>
    <row r="8" spans="1:20" ht="15" customHeight="1" x14ac:dyDescent="0.25">
      <c r="A8" s="250" t="s">
        <v>681</v>
      </c>
      <c r="B8" s="251" t="s">
        <v>713</v>
      </c>
      <c r="C8" s="252" t="s">
        <v>594</v>
      </c>
      <c r="D8" s="252" t="s">
        <v>381</v>
      </c>
      <c r="E8" s="265" t="s">
        <v>182</v>
      </c>
      <c r="F8" s="247"/>
      <c r="G8" s="267"/>
      <c r="H8" s="250" t="s">
        <v>328</v>
      </c>
      <c r="I8" s="252" t="s">
        <v>379</v>
      </c>
      <c r="J8" s="253" t="s">
        <v>379</v>
      </c>
      <c r="K8" s="250" t="s">
        <v>328</v>
      </c>
      <c r="L8" s="252" t="s">
        <v>379</v>
      </c>
      <c r="M8" s="253" t="s">
        <v>379</v>
      </c>
      <c r="N8" s="250" t="s">
        <v>329</v>
      </c>
      <c r="O8" s="252" t="s">
        <v>699</v>
      </c>
      <c r="P8" s="253" t="s">
        <v>328</v>
      </c>
      <c r="Q8" s="250" t="s">
        <v>695</v>
      </c>
      <c r="R8" s="252" t="s">
        <v>695</v>
      </c>
      <c r="S8" s="253" t="s">
        <v>695</v>
      </c>
      <c r="T8" s="272" t="str">
        <f t="shared" si="0"/>
        <v>Faible ou nul</v>
      </c>
    </row>
    <row r="9" spans="1:20" ht="15" customHeight="1" x14ac:dyDescent="0.25">
      <c r="A9" s="250" t="s">
        <v>682</v>
      </c>
      <c r="B9" s="251" t="s">
        <v>713</v>
      </c>
      <c r="C9" s="254" t="s">
        <v>603</v>
      </c>
      <c r="D9" s="252" t="s">
        <v>722</v>
      </c>
      <c r="E9" s="265" t="s">
        <v>182</v>
      </c>
      <c r="F9" s="247"/>
      <c r="G9" s="267" t="s">
        <v>182</v>
      </c>
      <c r="H9" s="250" t="s">
        <v>328</v>
      </c>
      <c r="I9" s="252" t="s">
        <v>740</v>
      </c>
      <c r="J9" s="253" t="s">
        <v>328</v>
      </c>
      <c r="K9" s="250" t="s">
        <v>427</v>
      </c>
      <c r="L9" s="252" t="s">
        <v>741</v>
      </c>
      <c r="M9" s="253" t="s">
        <v>328</v>
      </c>
      <c r="N9" s="250" t="s">
        <v>328</v>
      </c>
      <c r="O9" s="252" t="s">
        <v>379</v>
      </c>
      <c r="P9" s="253" t="s">
        <v>379</v>
      </c>
      <c r="Q9" s="250" t="s">
        <v>695</v>
      </c>
      <c r="R9" s="252" t="s">
        <v>695</v>
      </c>
      <c r="S9" s="253" t="s">
        <v>379</v>
      </c>
      <c r="T9" s="272" t="str">
        <f t="shared" si="0"/>
        <v>Faible ou nul</v>
      </c>
    </row>
    <row r="10" spans="1:20" ht="15" customHeight="1" x14ac:dyDescent="0.25">
      <c r="A10" s="250" t="s">
        <v>682</v>
      </c>
      <c r="B10" s="251" t="s">
        <v>713</v>
      </c>
      <c r="C10" s="254" t="s">
        <v>604</v>
      </c>
      <c r="D10" s="252" t="s">
        <v>722</v>
      </c>
      <c r="E10" s="265" t="s">
        <v>182</v>
      </c>
      <c r="F10" s="247"/>
      <c r="G10" s="267"/>
      <c r="H10" s="250" t="s">
        <v>328</v>
      </c>
      <c r="I10" s="252" t="s">
        <v>379</v>
      </c>
      <c r="J10" s="253" t="s">
        <v>379</v>
      </c>
      <c r="K10" s="250" t="s">
        <v>427</v>
      </c>
      <c r="L10" s="252" t="s">
        <v>744</v>
      </c>
      <c r="M10" s="253" t="s">
        <v>328</v>
      </c>
      <c r="N10" s="250" t="s">
        <v>328</v>
      </c>
      <c r="O10" s="252" t="s">
        <v>379</v>
      </c>
      <c r="P10" s="253" t="s">
        <v>379</v>
      </c>
      <c r="Q10" s="250" t="s">
        <v>695</v>
      </c>
      <c r="R10" s="252" t="s">
        <v>695</v>
      </c>
      <c r="S10" s="253" t="s">
        <v>379</v>
      </c>
      <c r="T10" s="272" t="str">
        <f t="shared" si="0"/>
        <v>Faible ou nul</v>
      </c>
    </row>
    <row r="11" spans="1:20" ht="15" customHeight="1" x14ac:dyDescent="0.25">
      <c r="A11" s="250" t="s">
        <v>682</v>
      </c>
      <c r="B11" s="251" t="s">
        <v>713</v>
      </c>
      <c r="C11" s="254" t="s">
        <v>605</v>
      </c>
      <c r="D11" s="252" t="s">
        <v>722</v>
      </c>
      <c r="E11" s="265" t="s">
        <v>182</v>
      </c>
      <c r="F11" s="247"/>
      <c r="G11" s="267" t="s">
        <v>182</v>
      </c>
      <c r="H11" s="250" t="s">
        <v>328</v>
      </c>
      <c r="I11" s="252" t="s">
        <v>379</v>
      </c>
      <c r="J11" s="253" t="s">
        <v>379</v>
      </c>
      <c r="K11" s="250" t="s">
        <v>328</v>
      </c>
      <c r="L11" s="252" t="s">
        <v>379</v>
      </c>
      <c r="M11" s="253" t="s">
        <v>379</v>
      </c>
      <c r="N11" s="250" t="s">
        <v>328</v>
      </c>
      <c r="O11" s="252" t="s">
        <v>379</v>
      </c>
      <c r="P11" s="253" t="s">
        <v>379</v>
      </c>
      <c r="Q11" s="250" t="s">
        <v>695</v>
      </c>
      <c r="R11" s="252" t="s">
        <v>695</v>
      </c>
      <c r="S11" s="253" t="s">
        <v>379</v>
      </c>
      <c r="T11" s="272" t="str">
        <f t="shared" si="0"/>
        <v>Faible ou nul</v>
      </c>
    </row>
    <row r="12" spans="1:20" ht="15" customHeight="1" x14ac:dyDescent="0.25">
      <c r="A12" s="250" t="s">
        <v>682</v>
      </c>
      <c r="B12" s="251" t="s">
        <v>713</v>
      </c>
      <c r="C12" s="254" t="s">
        <v>710</v>
      </c>
      <c r="D12" s="252" t="s">
        <v>722</v>
      </c>
      <c r="E12" s="265" t="s">
        <v>182</v>
      </c>
      <c r="F12" s="247"/>
      <c r="G12" s="267" t="s">
        <v>182</v>
      </c>
      <c r="H12" s="250" t="s">
        <v>328</v>
      </c>
      <c r="I12" s="252" t="s">
        <v>379</v>
      </c>
      <c r="J12" s="253" t="s">
        <v>379</v>
      </c>
      <c r="K12" s="250" t="s">
        <v>427</v>
      </c>
      <c r="L12" s="252" t="s">
        <v>742</v>
      </c>
      <c r="M12" s="253" t="s">
        <v>328</v>
      </c>
      <c r="N12" s="250" t="s">
        <v>328</v>
      </c>
      <c r="O12" s="252" t="s">
        <v>379</v>
      </c>
      <c r="P12" s="253" t="s">
        <v>379</v>
      </c>
      <c r="Q12" s="250" t="s">
        <v>695</v>
      </c>
      <c r="R12" s="252" t="s">
        <v>695</v>
      </c>
      <c r="S12" s="253" t="s">
        <v>379</v>
      </c>
      <c r="T12" s="272" t="str">
        <f t="shared" si="0"/>
        <v>Faible ou nul</v>
      </c>
    </row>
    <row r="13" spans="1:20" ht="15" customHeight="1" x14ac:dyDescent="0.25">
      <c r="A13" s="250" t="s">
        <v>681</v>
      </c>
      <c r="B13" s="251" t="s">
        <v>713</v>
      </c>
      <c r="C13" s="252" t="s">
        <v>348</v>
      </c>
      <c r="D13" s="252" t="s">
        <v>718</v>
      </c>
      <c r="E13" s="265" t="s">
        <v>182</v>
      </c>
      <c r="F13" s="247"/>
      <c r="G13" s="267"/>
      <c r="H13" s="250" t="s">
        <v>328</v>
      </c>
      <c r="I13" s="252" t="s">
        <v>379</v>
      </c>
      <c r="J13" s="253" t="s">
        <v>379</v>
      </c>
      <c r="K13" s="250" t="s">
        <v>332</v>
      </c>
      <c r="L13" s="252" t="s">
        <v>702</v>
      </c>
      <c r="M13" s="253" t="s">
        <v>413</v>
      </c>
      <c r="N13" s="250" t="s">
        <v>328</v>
      </c>
      <c r="O13" s="252" t="s">
        <v>379</v>
      </c>
      <c r="P13" s="253" t="s">
        <v>379</v>
      </c>
      <c r="Q13" s="250" t="s">
        <v>695</v>
      </c>
      <c r="R13" s="252" t="s">
        <v>692</v>
      </c>
      <c r="S13" s="253" t="s">
        <v>695</v>
      </c>
      <c r="T13" s="272" t="str">
        <f t="shared" si="0"/>
        <v>Faible ou nul ; Ponctuel</v>
      </c>
    </row>
    <row r="14" spans="1:20" ht="15" customHeight="1" x14ac:dyDescent="0.25">
      <c r="A14" s="250" t="s">
        <v>681</v>
      </c>
      <c r="B14" s="255" t="s">
        <v>691</v>
      </c>
      <c r="C14" s="252" t="s">
        <v>717</v>
      </c>
      <c r="D14" s="252" t="s">
        <v>358</v>
      </c>
      <c r="E14" s="265" t="s">
        <v>182</v>
      </c>
      <c r="F14" s="247" t="s">
        <v>182</v>
      </c>
      <c r="G14" s="266" t="s">
        <v>182</v>
      </c>
      <c r="H14" s="250" t="s">
        <v>328</v>
      </c>
      <c r="I14" s="252" t="s">
        <v>379</v>
      </c>
      <c r="J14" s="253" t="s">
        <v>379</v>
      </c>
      <c r="K14" s="250" t="s">
        <v>332</v>
      </c>
      <c r="L14" s="252" t="s">
        <v>771</v>
      </c>
      <c r="M14" s="253" t="s">
        <v>328</v>
      </c>
      <c r="N14" s="250" t="s">
        <v>328</v>
      </c>
      <c r="O14" s="252" t="s">
        <v>379</v>
      </c>
      <c r="P14" s="253" t="s">
        <v>379</v>
      </c>
      <c r="Q14" s="250" t="s">
        <v>695</v>
      </c>
      <c r="R14" s="252" t="s">
        <v>692</v>
      </c>
      <c r="S14" s="253" t="s">
        <v>695</v>
      </c>
      <c r="T14" s="272" t="str">
        <f t="shared" si="0"/>
        <v>Faible ou nul ; Ponctuel</v>
      </c>
    </row>
    <row r="15" spans="1:20" ht="15" customHeight="1" x14ac:dyDescent="0.25">
      <c r="A15" s="250" t="s">
        <v>681</v>
      </c>
      <c r="B15" s="255" t="s">
        <v>691</v>
      </c>
      <c r="C15" s="252" t="s">
        <v>14</v>
      </c>
      <c r="D15" s="252" t="s">
        <v>718</v>
      </c>
      <c r="E15" s="265" t="s">
        <v>182</v>
      </c>
      <c r="F15" s="247"/>
      <c r="G15" s="267" t="s">
        <v>182</v>
      </c>
      <c r="H15" s="250" t="s">
        <v>328</v>
      </c>
      <c r="I15" s="252" t="s">
        <v>379</v>
      </c>
      <c r="J15" s="253" t="s">
        <v>379</v>
      </c>
      <c r="K15" s="250" t="s">
        <v>332</v>
      </c>
      <c r="L15" s="252" t="s">
        <v>661</v>
      </c>
      <c r="M15" s="253" t="s">
        <v>328</v>
      </c>
      <c r="N15" s="250" t="s">
        <v>328</v>
      </c>
      <c r="O15" s="252" t="s">
        <v>379</v>
      </c>
      <c r="P15" s="253" t="s">
        <v>379</v>
      </c>
      <c r="Q15" s="250" t="s">
        <v>695</v>
      </c>
      <c r="R15" s="252" t="s">
        <v>692</v>
      </c>
      <c r="S15" s="253" t="s">
        <v>695</v>
      </c>
      <c r="T15" s="272" t="str">
        <f t="shared" si="0"/>
        <v>Faible ou nul ; Ponctuel</v>
      </c>
    </row>
    <row r="16" spans="1:20" ht="15" customHeight="1" x14ac:dyDescent="0.25">
      <c r="A16" s="250" t="s">
        <v>681</v>
      </c>
      <c r="B16" s="255" t="s">
        <v>691</v>
      </c>
      <c r="C16" s="252" t="s">
        <v>736</v>
      </c>
      <c r="D16" s="252" t="s">
        <v>721</v>
      </c>
      <c r="E16" s="265" t="s">
        <v>182</v>
      </c>
      <c r="F16" s="247"/>
      <c r="G16" s="267" t="s">
        <v>182</v>
      </c>
      <c r="H16" s="250" t="s">
        <v>332</v>
      </c>
      <c r="I16" s="252" t="s">
        <v>770</v>
      </c>
      <c r="J16" s="253" t="s">
        <v>660</v>
      </c>
      <c r="K16" s="250" t="s">
        <v>332</v>
      </c>
      <c r="L16" s="270" t="s">
        <v>772</v>
      </c>
      <c r="M16" s="253" t="s">
        <v>412</v>
      </c>
      <c r="N16" s="250" t="s">
        <v>328</v>
      </c>
      <c r="O16" s="252" t="s">
        <v>379</v>
      </c>
      <c r="P16" s="253" t="s">
        <v>379</v>
      </c>
      <c r="Q16" s="250" t="s">
        <v>694</v>
      </c>
      <c r="R16" s="252" t="s">
        <v>692</v>
      </c>
      <c r="S16" s="253" t="s">
        <v>695</v>
      </c>
      <c r="T16" s="272" t="str">
        <f t="shared" si="0"/>
        <v>Structurel ; Ponctuel ; Faible ou nul</v>
      </c>
    </row>
    <row r="17" spans="1:20" ht="15" customHeight="1" x14ac:dyDescent="0.25">
      <c r="A17" s="250" t="s">
        <v>681</v>
      </c>
      <c r="B17" s="255" t="s">
        <v>691</v>
      </c>
      <c r="C17" s="252" t="s">
        <v>696</v>
      </c>
      <c r="D17" s="252" t="s">
        <v>636</v>
      </c>
      <c r="E17" s="265" t="s">
        <v>182</v>
      </c>
      <c r="F17" s="247" t="s">
        <v>182</v>
      </c>
      <c r="G17" s="267"/>
      <c r="H17" s="250" t="s">
        <v>328</v>
      </c>
      <c r="I17" s="252" t="s">
        <v>379</v>
      </c>
      <c r="J17" s="253" t="s">
        <v>379</v>
      </c>
      <c r="K17" s="250" t="s">
        <v>332</v>
      </c>
      <c r="L17" s="252" t="s">
        <v>416</v>
      </c>
      <c r="M17" s="253" t="s">
        <v>464</v>
      </c>
      <c r="N17" s="250" t="s">
        <v>328</v>
      </c>
      <c r="O17" s="252" t="s">
        <v>379</v>
      </c>
      <c r="P17" s="253" t="s">
        <v>379</v>
      </c>
      <c r="Q17" s="250" t="s">
        <v>695</v>
      </c>
      <c r="R17" s="252" t="s">
        <v>692</v>
      </c>
      <c r="S17" s="253" t="s">
        <v>695</v>
      </c>
      <c r="T17" s="272" t="str">
        <f t="shared" si="0"/>
        <v>Faible ou nul ; Ponctuel</v>
      </c>
    </row>
    <row r="18" spans="1:20" ht="15" customHeight="1" x14ac:dyDescent="0.25">
      <c r="A18" s="250" t="s">
        <v>681</v>
      </c>
      <c r="B18" s="255" t="s">
        <v>691</v>
      </c>
      <c r="C18" s="252" t="s">
        <v>542</v>
      </c>
      <c r="D18" s="252" t="s">
        <v>721</v>
      </c>
      <c r="E18" s="265" t="s">
        <v>182</v>
      </c>
      <c r="F18" s="247"/>
      <c r="G18" s="267"/>
      <c r="H18" s="250" t="s">
        <v>328</v>
      </c>
      <c r="I18" s="252" t="s">
        <v>379</v>
      </c>
      <c r="J18" s="253" t="s">
        <v>379</v>
      </c>
      <c r="K18" s="250" t="s">
        <v>332</v>
      </c>
      <c r="L18" s="252" t="s">
        <v>662</v>
      </c>
      <c r="M18" s="253" t="s">
        <v>328</v>
      </c>
      <c r="N18" s="250" t="s">
        <v>328</v>
      </c>
      <c r="O18" s="252" t="s">
        <v>379</v>
      </c>
      <c r="P18" s="253" t="s">
        <v>379</v>
      </c>
      <c r="Q18" s="250" t="s">
        <v>695</v>
      </c>
      <c r="R18" s="252" t="s">
        <v>692</v>
      </c>
      <c r="S18" s="253" t="s">
        <v>695</v>
      </c>
      <c r="T18" s="272" t="str">
        <f t="shared" si="0"/>
        <v>Faible ou nul ; Ponctuel</v>
      </c>
    </row>
    <row r="19" spans="1:20" ht="15" customHeight="1" x14ac:dyDescent="0.25">
      <c r="A19" s="250" t="s">
        <v>681</v>
      </c>
      <c r="B19" s="255" t="s">
        <v>691</v>
      </c>
      <c r="C19" s="252" t="s">
        <v>541</v>
      </c>
      <c r="D19" s="252" t="s">
        <v>721</v>
      </c>
      <c r="E19" s="265" t="s">
        <v>182</v>
      </c>
      <c r="F19" s="247"/>
      <c r="G19" s="267"/>
      <c r="H19" s="250" t="s">
        <v>332</v>
      </c>
      <c r="I19" s="252" t="s">
        <v>773</v>
      </c>
      <c r="J19" s="253" t="s">
        <v>774</v>
      </c>
      <c r="K19" s="250" t="s">
        <v>329</v>
      </c>
      <c r="L19" s="252" t="s">
        <v>379</v>
      </c>
      <c r="M19" s="253" t="s">
        <v>379</v>
      </c>
      <c r="N19" s="250" t="s">
        <v>328</v>
      </c>
      <c r="O19" s="252" t="s">
        <v>379</v>
      </c>
      <c r="P19" s="253" t="s">
        <v>379</v>
      </c>
      <c r="Q19" s="250" t="s">
        <v>694</v>
      </c>
      <c r="R19" s="252" t="s">
        <v>692</v>
      </c>
      <c r="S19" s="253" t="s">
        <v>695</v>
      </c>
      <c r="T19" s="272" t="str">
        <f t="shared" si="0"/>
        <v>Structurel ; Ponctuel ; Faible ou nul</v>
      </c>
    </row>
    <row r="20" spans="1:20" ht="15" customHeight="1" x14ac:dyDescent="0.25">
      <c r="A20" s="250" t="s">
        <v>681</v>
      </c>
      <c r="B20" s="256" t="s">
        <v>166</v>
      </c>
      <c r="C20" s="252" t="s">
        <v>658</v>
      </c>
      <c r="D20" s="252" t="s">
        <v>484</v>
      </c>
      <c r="E20" s="265"/>
      <c r="F20" s="247" t="s">
        <v>182</v>
      </c>
      <c r="G20" s="267"/>
      <c r="H20" s="250" t="s">
        <v>328</v>
      </c>
      <c r="I20" s="252" t="s">
        <v>379</v>
      </c>
      <c r="J20" s="253" t="s">
        <v>379</v>
      </c>
      <c r="K20" s="250" t="s">
        <v>332</v>
      </c>
      <c r="L20" s="252" t="s">
        <v>708</v>
      </c>
      <c r="M20" s="253" t="s">
        <v>420</v>
      </c>
      <c r="N20" s="250" t="s">
        <v>332</v>
      </c>
      <c r="O20" s="252" t="s">
        <v>669</v>
      </c>
      <c r="P20" s="253" t="s">
        <v>670</v>
      </c>
      <c r="Q20" s="250" t="s">
        <v>695</v>
      </c>
      <c r="R20" s="252" t="s">
        <v>694</v>
      </c>
      <c r="S20" s="253" t="s">
        <v>694</v>
      </c>
      <c r="T20" s="272" t="str">
        <f t="shared" si="0"/>
        <v>Faible ou nul ; Structurel</v>
      </c>
    </row>
    <row r="21" spans="1:20" ht="15" customHeight="1" x14ac:dyDescent="0.25">
      <c r="A21" s="250" t="s">
        <v>681</v>
      </c>
      <c r="B21" s="256" t="s">
        <v>166</v>
      </c>
      <c r="C21" s="252" t="s">
        <v>730</v>
      </c>
      <c r="D21" s="252" t="s">
        <v>189</v>
      </c>
      <c r="E21" s="265"/>
      <c r="F21" s="247" t="s">
        <v>182</v>
      </c>
      <c r="G21" s="267"/>
      <c r="H21" s="250" t="s">
        <v>328</v>
      </c>
      <c r="I21" s="252" t="s">
        <v>379</v>
      </c>
      <c r="J21" s="253" t="s">
        <v>379</v>
      </c>
      <c r="K21" s="250" t="s">
        <v>332</v>
      </c>
      <c r="L21" s="252" t="s">
        <v>731</v>
      </c>
      <c r="M21" s="253" t="s">
        <v>732</v>
      </c>
      <c r="N21" s="250" t="s">
        <v>332</v>
      </c>
      <c r="O21" s="252" t="s">
        <v>733</v>
      </c>
      <c r="P21" s="253" t="s">
        <v>328</v>
      </c>
      <c r="Q21" s="250" t="s">
        <v>695</v>
      </c>
      <c r="R21" s="252" t="s">
        <v>692</v>
      </c>
      <c r="S21" s="253" t="s">
        <v>692</v>
      </c>
      <c r="T21" s="272" t="str">
        <f t="shared" si="0"/>
        <v>Faible ou nul ; Ponctuel</v>
      </c>
    </row>
    <row r="22" spans="1:20" ht="15" customHeight="1" x14ac:dyDescent="0.25">
      <c r="A22" s="250" t="s">
        <v>681</v>
      </c>
      <c r="B22" s="256" t="s">
        <v>166</v>
      </c>
      <c r="C22" s="252" t="s">
        <v>199</v>
      </c>
      <c r="D22" s="252" t="s">
        <v>189</v>
      </c>
      <c r="E22" s="265"/>
      <c r="F22" s="247" t="s">
        <v>182</v>
      </c>
      <c r="G22" s="267"/>
      <c r="H22" s="250" t="s">
        <v>328</v>
      </c>
      <c r="I22" s="252" t="s">
        <v>379</v>
      </c>
      <c r="J22" s="253" t="s">
        <v>379</v>
      </c>
      <c r="K22" s="250" t="s">
        <v>328</v>
      </c>
      <c r="L22" s="252" t="s">
        <v>379</v>
      </c>
      <c r="M22" s="253" t="s">
        <v>379</v>
      </c>
      <c r="N22" s="250" t="s">
        <v>328</v>
      </c>
      <c r="O22" s="252" t="s">
        <v>379</v>
      </c>
      <c r="P22" s="253" t="s">
        <v>379</v>
      </c>
      <c r="Q22" s="250" t="s">
        <v>695</v>
      </c>
      <c r="R22" s="252" t="s">
        <v>695</v>
      </c>
      <c r="S22" s="253" t="s">
        <v>695</v>
      </c>
      <c r="T22" s="272" t="str">
        <f t="shared" si="0"/>
        <v>Faible ou nul</v>
      </c>
    </row>
    <row r="23" spans="1:20" s="244" customFormat="1" ht="15" customHeight="1" x14ac:dyDescent="0.25">
      <c r="A23" s="250" t="s">
        <v>681</v>
      </c>
      <c r="B23" s="257" t="s">
        <v>769</v>
      </c>
      <c r="C23" s="252" t="s">
        <v>728</v>
      </c>
      <c r="D23" s="252" t="s">
        <v>179</v>
      </c>
      <c r="E23" s="265" t="s">
        <v>182</v>
      </c>
      <c r="F23" s="247" t="s">
        <v>182</v>
      </c>
      <c r="G23" s="267"/>
      <c r="H23" s="250" t="s">
        <v>328</v>
      </c>
      <c r="I23" s="252" t="s">
        <v>379</v>
      </c>
      <c r="J23" s="253" t="s">
        <v>379</v>
      </c>
      <c r="K23" s="250" t="s">
        <v>332</v>
      </c>
      <c r="L23" s="252" t="s">
        <v>756</v>
      </c>
      <c r="M23" s="253" t="s">
        <v>755</v>
      </c>
      <c r="N23" s="250" t="s">
        <v>332</v>
      </c>
      <c r="O23" s="252" t="s">
        <v>757</v>
      </c>
      <c r="P23" s="253" t="s">
        <v>758</v>
      </c>
      <c r="Q23" s="250" t="s">
        <v>695</v>
      </c>
      <c r="R23" s="252" t="s">
        <v>694</v>
      </c>
      <c r="S23" s="253" t="s">
        <v>694</v>
      </c>
      <c r="T23" s="272" t="str">
        <f t="shared" si="0"/>
        <v>Faible ou nul ; Structurel</v>
      </c>
    </row>
    <row r="24" spans="1:20" ht="15" customHeight="1" x14ac:dyDescent="0.25">
      <c r="A24" s="250" t="s">
        <v>681</v>
      </c>
      <c r="B24" s="257" t="s">
        <v>769</v>
      </c>
      <c r="C24" s="252" t="s">
        <v>734</v>
      </c>
      <c r="D24" s="252" t="s">
        <v>718</v>
      </c>
      <c r="E24" s="265" t="s">
        <v>182</v>
      </c>
      <c r="F24" s="247" t="s">
        <v>182</v>
      </c>
      <c r="G24" s="267"/>
      <c r="H24" s="250" t="s">
        <v>328</v>
      </c>
      <c r="I24" s="252" t="s">
        <v>379</v>
      </c>
      <c r="J24" s="253" t="s">
        <v>379</v>
      </c>
      <c r="K24" s="250" t="s">
        <v>328</v>
      </c>
      <c r="L24" s="252" t="s">
        <v>379</v>
      </c>
      <c r="M24" s="253" t="s">
        <v>379</v>
      </c>
      <c r="N24" s="250" t="s">
        <v>181</v>
      </c>
      <c r="O24" s="252" t="s">
        <v>379</v>
      </c>
      <c r="P24" s="253" t="s">
        <v>379</v>
      </c>
      <c r="Q24" s="250" t="s">
        <v>695</v>
      </c>
      <c r="R24" s="252" t="s">
        <v>695</v>
      </c>
      <c r="S24" s="253" t="s">
        <v>695</v>
      </c>
      <c r="T24" s="272" t="str">
        <f t="shared" si="0"/>
        <v>Faible ou nul</v>
      </c>
    </row>
    <row r="25" spans="1:20" ht="15" customHeight="1" x14ac:dyDescent="0.25">
      <c r="A25" s="250" t="s">
        <v>682</v>
      </c>
      <c r="B25" s="257" t="s">
        <v>769</v>
      </c>
      <c r="C25" s="254" t="s">
        <v>671</v>
      </c>
      <c r="D25" s="252" t="s">
        <v>718</v>
      </c>
      <c r="E25" s="265" t="s">
        <v>182</v>
      </c>
      <c r="F25" s="247"/>
      <c r="G25" s="267"/>
      <c r="H25" s="250" t="s">
        <v>328</v>
      </c>
      <c r="I25" s="252" t="s">
        <v>379</v>
      </c>
      <c r="J25" s="253" t="s">
        <v>379</v>
      </c>
      <c r="K25" s="250" t="s">
        <v>328</v>
      </c>
      <c r="L25" s="252" t="s">
        <v>379</v>
      </c>
      <c r="M25" s="253" t="s">
        <v>379</v>
      </c>
      <c r="N25" s="250" t="s">
        <v>328</v>
      </c>
      <c r="O25" s="252" t="s">
        <v>379</v>
      </c>
      <c r="P25" s="253" t="s">
        <v>379</v>
      </c>
      <c r="Q25" s="250" t="s">
        <v>695</v>
      </c>
      <c r="R25" s="252" t="s">
        <v>695</v>
      </c>
      <c r="S25" s="253" t="s">
        <v>695</v>
      </c>
      <c r="T25" s="272" t="str">
        <f t="shared" si="0"/>
        <v>Faible ou nul</v>
      </c>
    </row>
    <row r="26" spans="1:20" ht="15" customHeight="1" x14ac:dyDescent="0.25">
      <c r="A26" s="250" t="s">
        <v>682</v>
      </c>
      <c r="B26" s="257" t="s">
        <v>769</v>
      </c>
      <c r="C26" s="254" t="s">
        <v>672</v>
      </c>
      <c r="D26" s="252" t="s">
        <v>219</v>
      </c>
      <c r="E26" s="265"/>
      <c r="F26" s="247" t="s">
        <v>182</v>
      </c>
      <c r="G26" s="267"/>
      <c r="H26" s="250" t="s">
        <v>328</v>
      </c>
      <c r="I26" s="252" t="s">
        <v>379</v>
      </c>
      <c r="J26" s="253" t="s">
        <v>379</v>
      </c>
      <c r="K26" s="250" t="s">
        <v>328</v>
      </c>
      <c r="L26" s="252" t="s">
        <v>379</v>
      </c>
      <c r="M26" s="253" t="s">
        <v>379</v>
      </c>
      <c r="N26" s="250" t="s">
        <v>328</v>
      </c>
      <c r="O26" s="252" t="s">
        <v>379</v>
      </c>
      <c r="P26" s="253" t="s">
        <v>379</v>
      </c>
      <c r="Q26" s="250" t="s">
        <v>695</v>
      </c>
      <c r="R26" s="252" t="s">
        <v>695</v>
      </c>
      <c r="S26" s="253" t="s">
        <v>695</v>
      </c>
      <c r="T26" s="272" t="str">
        <f t="shared" si="0"/>
        <v>Faible ou nul</v>
      </c>
    </row>
    <row r="27" spans="1:20" ht="15" customHeight="1" x14ac:dyDescent="0.25">
      <c r="A27" s="250" t="s">
        <v>681</v>
      </c>
      <c r="B27" s="257" t="s">
        <v>769</v>
      </c>
      <c r="C27" s="252" t="s">
        <v>224</v>
      </c>
      <c r="D27" s="252" t="s">
        <v>219</v>
      </c>
      <c r="E27" s="265" t="s">
        <v>182</v>
      </c>
      <c r="F27" s="247" t="s">
        <v>182</v>
      </c>
      <c r="G27" s="267"/>
      <c r="H27" s="250" t="s">
        <v>328</v>
      </c>
      <c r="I27" s="252" t="s">
        <v>379</v>
      </c>
      <c r="J27" s="253" t="s">
        <v>379</v>
      </c>
      <c r="K27" s="250" t="s">
        <v>328</v>
      </c>
      <c r="L27" s="252" t="s">
        <v>379</v>
      </c>
      <c r="M27" s="253" t="s">
        <v>379</v>
      </c>
      <c r="N27" s="250" t="s">
        <v>328</v>
      </c>
      <c r="O27" s="252" t="s">
        <v>379</v>
      </c>
      <c r="P27" s="253" t="s">
        <v>379</v>
      </c>
      <c r="Q27" s="250" t="s">
        <v>695</v>
      </c>
      <c r="R27" s="252" t="s">
        <v>695</v>
      </c>
      <c r="S27" s="253" t="s">
        <v>695</v>
      </c>
      <c r="T27" s="272" t="str">
        <f t="shared" si="0"/>
        <v>Faible ou nul</v>
      </c>
    </row>
    <row r="28" spans="1:20" ht="15" customHeight="1" x14ac:dyDescent="0.25">
      <c r="A28" s="250" t="s">
        <v>681</v>
      </c>
      <c r="B28" s="257" t="s">
        <v>769</v>
      </c>
      <c r="C28" s="252" t="s">
        <v>727</v>
      </c>
      <c r="D28" s="252" t="s">
        <v>718</v>
      </c>
      <c r="E28" s="265" t="s">
        <v>182</v>
      </c>
      <c r="F28" s="247" t="s">
        <v>182</v>
      </c>
      <c r="G28" s="267" t="s">
        <v>182</v>
      </c>
      <c r="H28" s="250" t="s">
        <v>332</v>
      </c>
      <c r="I28" s="252" t="s">
        <v>700</v>
      </c>
      <c r="J28" s="253" t="s">
        <v>328</v>
      </c>
      <c r="K28" s="250" t="s">
        <v>332</v>
      </c>
      <c r="L28" s="252" t="s">
        <v>759</v>
      </c>
      <c r="M28" s="253" t="s">
        <v>738</v>
      </c>
      <c r="N28" s="250" t="s">
        <v>328</v>
      </c>
      <c r="O28" s="252" t="s">
        <v>379</v>
      </c>
      <c r="P28" s="253" t="s">
        <v>379</v>
      </c>
      <c r="Q28" s="250" t="s">
        <v>694</v>
      </c>
      <c r="R28" s="252" t="s">
        <v>694</v>
      </c>
      <c r="S28" s="253" t="s">
        <v>695</v>
      </c>
      <c r="T28" s="272" t="str">
        <f t="shared" si="0"/>
        <v>Structurel ; Faible ou nul</v>
      </c>
    </row>
    <row r="29" spans="1:20" ht="15" customHeight="1" x14ac:dyDescent="0.25">
      <c r="A29" s="250" t="s">
        <v>682</v>
      </c>
      <c r="B29" s="257" t="s">
        <v>769</v>
      </c>
      <c r="C29" s="254" t="s">
        <v>673</v>
      </c>
      <c r="D29" s="252" t="s">
        <v>718</v>
      </c>
      <c r="E29" s="265" t="s">
        <v>182</v>
      </c>
      <c r="F29" s="247"/>
      <c r="G29" s="267" t="s">
        <v>182</v>
      </c>
      <c r="H29" s="250" t="s">
        <v>328</v>
      </c>
      <c r="I29" s="252" t="s">
        <v>379</v>
      </c>
      <c r="J29" s="253" t="s">
        <v>379</v>
      </c>
      <c r="K29" s="250" t="s">
        <v>332</v>
      </c>
      <c r="L29" s="252" t="s">
        <v>737</v>
      </c>
      <c r="M29" s="253" t="s">
        <v>738</v>
      </c>
      <c r="N29" s="250" t="s">
        <v>328</v>
      </c>
      <c r="O29" s="252" t="s">
        <v>379</v>
      </c>
      <c r="P29" s="253" t="s">
        <v>379</v>
      </c>
      <c r="Q29" s="250" t="s">
        <v>695</v>
      </c>
      <c r="R29" s="252" t="s">
        <v>694</v>
      </c>
      <c r="S29" s="253" t="s">
        <v>695</v>
      </c>
      <c r="T29" s="272" t="str">
        <f t="shared" si="0"/>
        <v>Faible ou nul ; Structurel</v>
      </c>
    </row>
    <row r="30" spans="1:20" ht="15" customHeight="1" x14ac:dyDescent="0.25">
      <c r="A30" s="250" t="s">
        <v>682</v>
      </c>
      <c r="B30" s="257" t="s">
        <v>769</v>
      </c>
      <c r="C30" s="254" t="s">
        <v>674</v>
      </c>
      <c r="D30" s="252" t="s">
        <v>230</v>
      </c>
      <c r="E30" s="265"/>
      <c r="F30" s="247" t="s">
        <v>182</v>
      </c>
      <c r="G30" s="267"/>
      <c r="H30" s="250" t="s">
        <v>328</v>
      </c>
      <c r="I30" s="252" t="s">
        <v>379</v>
      </c>
      <c r="J30" s="253" t="s">
        <v>379</v>
      </c>
      <c r="K30" s="250" t="s">
        <v>427</v>
      </c>
      <c r="L30" s="252" t="s">
        <v>745</v>
      </c>
      <c r="M30" s="253" t="s">
        <v>328</v>
      </c>
      <c r="N30" s="250" t="s">
        <v>328</v>
      </c>
      <c r="O30" s="252" t="s">
        <v>379</v>
      </c>
      <c r="P30" s="253" t="s">
        <v>379</v>
      </c>
      <c r="Q30" s="250" t="s">
        <v>695</v>
      </c>
      <c r="R30" s="252" t="s">
        <v>695</v>
      </c>
      <c r="S30" s="253" t="s">
        <v>695</v>
      </c>
      <c r="T30" s="272" t="str">
        <f t="shared" si="0"/>
        <v>Faible ou nul</v>
      </c>
    </row>
    <row r="31" spans="1:20" ht="15" customHeight="1" x14ac:dyDescent="0.25">
      <c r="A31" s="250" t="s">
        <v>682</v>
      </c>
      <c r="B31" s="257" t="s">
        <v>769</v>
      </c>
      <c r="C31" s="254" t="s">
        <v>704</v>
      </c>
      <c r="D31" s="252" t="s">
        <v>718</v>
      </c>
      <c r="E31" s="265" t="s">
        <v>182</v>
      </c>
      <c r="F31" s="247"/>
      <c r="G31" s="267"/>
      <c r="H31" s="250" t="s">
        <v>332</v>
      </c>
      <c r="I31" s="252" t="s">
        <v>705</v>
      </c>
      <c r="J31" s="253" t="s">
        <v>328</v>
      </c>
      <c r="K31" s="250" t="s">
        <v>328</v>
      </c>
      <c r="L31" s="252" t="s">
        <v>379</v>
      </c>
      <c r="M31" s="253" t="s">
        <v>379</v>
      </c>
      <c r="N31" s="250" t="s">
        <v>328</v>
      </c>
      <c r="O31" s="252" t="s">
        <v>379</v>
      </c>
      <c r="P31" s="253" t="s">
        <v>379</v>
      </c>
      <c r="Q31" s="250" t="s">
        <v>694</v>
      </c>
      <c r="R31" s="252" t="s">
        <v>695</v>
      </c>
      <c r="S31" s="253" t="s">
        <v>695</v>
      </c>
      <c r="T31" s="272" t="str">
        <f t="shared" si="0"/>
        <v>Structurel ; Faible ou nul</v>
      </c>
    </row>
    <row r="32" spans="1:20" ht="15" customHeight="1" x14ac:dyDescent="0.25">
      <c r="A32" s="250" t="s">
        <v>682</v>
      </c>
      <c r="B32" s="257" t="s">
        <v>769</v>
      </c>
      <c r="C32" s="254" t="s">
        <v>675</v>
      </c>
      <c r="D32" s="252" t="s">
        <v>718</v>
      </c>
      <c r="E32" s="265"/>
      <c r="F32" s="247"/>
      <c r="G32" s="267" t="s">
        <v>182</v>
      </c>
      <c r="H32" s="250" t="s">
        <v>332</v>
      </c>
      <c r="I32" s="252" t="s">
        <v>706</v>
      </c>
      <c r="J32" s="253" t="s">
        <v>328</v>
      </c>
      <c r="K32" s="250" t="s">
        <v>332</v>
      </c>
      <c r="L32" s="252" t="s">
        <v>379</v>
      </c>
      <c r="M32" s="253" t="s">
        <v>379</v>
      </c>
      <c r="N32" s="250" t="s">
        <v>328</v>
      </c>
      <c r="O32" s="252" t="s">
        <v>379</v>
      </c>
      <c r="P32" s="253" t="s">
        <v>379</v>
      </c>
      <c r="Q32" s="250" t="s">
        <v>694</v>
      </c>
      <c r="R32" s="252" t="s">
        <v>695</v>
      </c>
      <c r="S32" s="253" t="s">
        <v>695</v>
      </c>
      <c r="T32" s="272" t="str">
        <f t="shared" si="0"/>
        <v>Structurel ; Faible ou nul</v>
      </c>
    </row>
    <row r="33" spans="1:20" ht="15" customHeight="1" x14ac:dyDescent="0.25">
      <c r="A33" s="250" t="s">
        <v>682</v>
      </c>
      <c r="B33" s="257" t="s">
        <v>769</v>
      </c>
      <c r="C33" s="254" t="s">
        <v>676</v>
      </c>
      <c r="D33" s="252" t="s">
        <v>219</v>
      </c>
      <c r="E33" s="265" t="s">
        <v>182</v>
      </c>
      <c r="F33" s="247" t="s">
        <v>182</v>
      </c>
      <c r="G33" s="267"/>
      <c r="H33" s="250" t="s">
        <v>427</v>
      </c>
      <c r="I33" s="252" t="s">
        <v>746</v>
      </c>
      <c r="J33" s="253" t="s">
        <v>328</v>
      </c>
      <c r="K33" s="250" t="s">
        <v>328</v>
      </c>
      <c r="L33" s="252" t="s">
        <v>379</v>
      </c>
      <c r="M33" s="253" t="s">
        <v>379</v>
      </c>
      <c r="N33" s="250" t="s">
        <v>328</v>
      </c>
      <c r="O33" s="252" t="s">
        <v>379</v>
      </c>
      <c r="P33" s="253" t="s">
        <v>379</v>
      </c>
      <c r="Q33" s="250" t="s">
        <v>695</v>
      </c>
      <c r="R33" s="252" t="s">
        <v>695</v>
      </c>
      <c r="S33" s="253" t="s">
        <v>695</v>
      </c>
      <c r="T33" s="272" t="str">
        <f t="shared" si="0"/>
        <v>Faible ou nul</v>
      </c>
    </row>
    <row r="34" spans="1:20" ht="15" customHeight="1" x14ac:dyDescent="0.25">
      <c r="A34" s="250" t="s">
        <v>682</v>
      </c>
      <c r="B34" s="257" t="s">
        <v>769</v>
      </c>
      <c r="C34" s="254" t="s">
        <v>677</v>
      </c>
      <c r="D34" s="252" t="s">
        <v>219</v>
      </c>
      <c r="E34" s="265"/>
      <c r="F34" s="247" t="s">
        <v>182</v>
      </c>
      <c r="G34" s="267"/>
      <c r="H34" s="250" t="s">
        <v>328</v>
      </c>
      <c r="I34" s="252" t="s">
        <v>379</v>
      </c>
      <c r="J34" s="253" t="s">
        <v>379</v>
      </c>
      <c r="K34" s="250" t="s">
        <v>328</v>
      </c>
      <c r="L34" s="252" t="s">
        <v>379</v>
      </c>
      <c r="M34" s="253" t="s">
        <v>379</v>
      </c>
      <c r="N34" s="250" t="s">
        <v>328</v>
      </c>
      <c r="O34" s="252" t="s">
        <v>379</v>
      </c>
      <c r="P34" s="253" t="s">
        <v>379</v>
      </c>
      <c r="Q34" s="250" t="s">
        <v>695</v>
      </c>
      <c r="R34" s="252" t="s">
        <v>695</v>
      </c>
      <c r="S34" s="253" t="s">
        <v>695</v>
      </c>
      <c r="T34" s="272" t="str">
        <f t="shared" si="0"/>
        <v>Faible ou nul</v>
      </c>
    </row>
    <row r="35" spans="1:20" ht="15" customHeight="1" x14ac:dyDescent="0.25">
      <c r="A35" s="250" t="s">
        <v>681</v>
      </c>
      <c r="B35" s="257" t="s">
        <v>769</v>
      </c>
      <c r="C35" s="258" t="s">
        <v>735</v>
      </c>
      <c r="D35" s="252" t="s">
        <v>718</v>
      </c>
      <c r="E35" s="265" t="s">
        <v>182</v>
      </c>
      <c r="F35" s="247"/>
      <c r="G35" s="267" t="s">
        <v>182</v>
      </c>
      <c r="H35" s="250" t="s">
        <v>328</v>
      </c>
      <c r="I35" s="252" t="s">
        <v>379</v>
      </c>
      <c r="J35" s="253" t="s">
        <v>379</v>
      </c>
      <c r="K35" s="250" t="s">
        <v>332</v>
      </c>
      <c r="L35" s="252" t="s">
        <v>701</v>
      </c>
      <c r="M35" s="253" t="s">
        <v>328</v>
      </c>
      <c r="N35" s="250" t="s">
        <v>328</v>
      </c>
      <c r="O35" s="252" t="s">
        <v>379</v>
      </c>
      <c r="P35" s="253" t="s">
        <v>379</v>
      </c>
      <c r="Q35" s="250" t="s">
        <v>695</v>
      </c>
      <c r="R35" s="252" t="s">
        <v>692</v>
      </c>
      <c r="S35" s="253" t="s">
        <v>695</v>
      </c>
      <c r="T35" s="272" t="str">
        <f t="shared" si="0"/>
        <v>Faible ou nul ; Ponctuel</v>
      </c>
    </row>
    <row r="36" spans="1:20" ht="15" customHeight="1" x14ac:dyDescent="0.25">
      <c r="A36" s="250" t="s">
        <v>681</v>
      </c>
      <c r="B36" s="257" t="s">
        <v>769</v>
      </c>
      <c r="C36" s="252" t="s">
        <v>678</v>
      </c>
      <c r="D36" s="252" t="s">
        <v>219</v>
      </c>
      <c r="E36" s="265"/>
      <c r="F36" s="247" t="s">
        <v>182</v>
      </c>
      <c r="G36" s="267"/>
      <c r="H36" s="250" t="s">
        <v>328</v>
      </c>
      <c r="I36" s="252" t="s">
        <v>379</v>
      </c>
      <c r="J36" s="253" t="s">
        <v>379</v>
      </c>
      <c r="K36" s="250" t="s">
        <v>332</v>
      </c>
      <c r="L36" s="252" t="s">
        <v>763</v>
      </c>
      <c r="M36" s="253" t="s">
        <v>328</v>
      </c>
      <c r="N36" s="250" t="s">
        <v>328</v>
      </c>
      <c r="O36" s="252" t="s">
        <v>379</v>
      </c>
      <c r="P36" s="253" t="s">
        <v>379</v>
      </c>
      <c r="Q36" s="250" t="s">
        <v>695</v>
      </c>
      <c r="R36" s="252" t="s">
        <v>692</v>
      </c>
      <c r="S36" s="253" t="s">
        <v>695</v>
      </c>
      <c r="T36" s="272" t="str">
        <f t="shared" si="0"/>
        <v>Faible ou nul ; Ponctuel</v>
      </c>
    </row>
    <row r="37" spans="1:20" ht="15" customHeight="1" x14ac:dyDescent="0.25">
      <c r="A37" s="250" t="s">
        <v>682</v>
      </c>
      <c r="B37" s="257" t="s">
        <v>769</v>
      </c>
      <c r="C37" s="254" t="s">
        <v>679</v>
      </c>
      <c r="D37" s="252" t="s">
        <v>219</v>
      </c>
      <c r="E37" s="265"/>
      <c r="F37" s="247" t="s">
        <v>182</v>
      </c>
      <c r="G37" s="267"/>
      <c r="H37" s="250" t="s">
        <v>328</v>
      </c>
      <c r="I37" s="252" t="s">
        <v>379</v>
      </c>
      <c r="J37" s="253" t="s">
        <v>379</v>
      </c>
      <c r="K37" s="250" t="s">
        <v>332</v>
      </c>
      <c r="L37" s="252" t="s">
        <v>637</v>
      </c>
      <c r="M37" s="253" t="s">
        <v>328</v>
      </c>
      <c r="N37" s="250" t="s">
        <v>328</v>
      </c>
      <c r="O37" s="252" t="s">
        <v>379</v>
      </c>
      <c r="P37" s="253" t="s">
        <v>379</v>
      </c>
      <c r="Q37" s="250" t="s">
        <v>695</v>
      </c>
      <c r="R37" s="252" t="s">
        <v>692</v>
      </c>
      <c r="S37" s="253" t="s">
        <v>695</v>
      </c>
      <c r="T37" s="272" t="str">
        <f t="shared" si="0"/>
        <v>Faible ou nul ; Ponctuel</v>
      </c>
    </row>
    <row r="38" spans="1:20" ht="15" customHeight="1" x14ac:dyDescent="0.25">
      <c r="A38" s="250" t="s">
        <v>682</v>
      </c>
      <c r="B38" s="257" t="s">
        <v>769</v>
      </c>
      <c r="C38" s="254" t="s">
        <v>680</v>
      </c>
      <c r="D38" s="252" t="s">
        <v>219</v>
      </c>
      <c r="E38" s="265"/>
      <c r="F38" s="247" t="s">
        <v>182</v>
      </c>
      <c r="G38" s="267"/>
      <c r="H38" s="250" t="s">
        <v>328</v>
      </c>
      <c r="I38" s="252" t="s">
        <v>379</v>
      </c>
      <c r="J38" s="253" t="s">
        <v>379</v>
      </c>
      <c r="K38" s="250" t="s">
        <v>332</v>
      </c>
      <c r="L38" s="252" t="s">
        <v>446</v>
      </c>
      <c r="M38" s="253" t="s">
        <v>328</v>
      </c>
      <c r="N38" s="250" t="s">
        <v>328</v>
      </c>
      <c r="O38" s="252" t="s">
        <v>379</v>
      </c>
      <c r="P38" s="253" t="s">
        <v>379</v>
      </c>
      <c r="Q38" s="250" t="s">
        <v>695</v>
      </c>
      <c r="R38" s="252" t="s">
        <v>692</v>
      </c>
      <c r="S38" s="253" t="s">
        <v>695</v>
      </c>
      <c r="T38" s="272" t="str">
        <f t="shared" si="0"/>
        <v>Faible ou nul ; Ponctuel</v>
      </c>
    </row>
    <row r="39" spans="1:20" ht="15" customHeight="1" x14ac:dyDescent="0.25">
      <c r="A39" s="250" t="s">
        <v>681</v>
      </c>
      <c r="B39" s="259" t="s">
        <v>38</v>
      </c>
      <c r="C39" s="258" t="s">
        <v>683</v>
      </c>
      <c r="D39" s="252" t="s">
        <v>718</v>
      </c>
      <c r="E39" s="265" t="s">
        <v>182</v>
      </c>
      <c r="F39" s="247"/>
      <c r="G39" s="267" t="s">
        <v>182</v>
      </c>
      <c r="H39" s="250" t="s">
        <v>379</v>
      </c>
      <c r="I39" s="252" t="s">
        <v>379</v>
      </c>
      <c r="J39" s="253" t="s">
        <v>379</v>
      </c>
      <c r="K39" s="250" t="s">
        <v>332</v>
      </c>
      <c r="L39" s="252" t="s">
        <v>765</v>
      </c>
      <c r="M39" s="253" t="s">
        <v>766</v>
      </c>
      <c r="N39" s="250" t="s">
        <v>332</v>
      </c>
      <c r="O39" s="252" t="s">
        <v>724</v>
      </c>
      <c r="P39" s="253" t="s">
        <v>725</v>
      </c>
      <c r="Q39" s="309" t="s">
        <v>692</v>
      </c>
      <c r="R39" s="310"/>
      <c r="S39" s="311"/>
      <c r="T39" s="272" t="str">
        <f t="shared" si="0"/>
        <v xml:space="preserve">Ponctuel ; </v>
      </c>
    </row>
    <row r="40" spans="1:20" ht="15" customHeight="1" x14ac:dyDescent="0.25">
      <c r="A40" s="250" t="s">
        <v>682</v>
      </c>
      <c r="B40" s="259" t="s">
        <v>38</v>
      </c>
      <c r="C40" s="254" t="s">
        <v>684</v>
      </c>
      <c r="D40" s="252" t="s">
        <v>718</v>
      </c>
      <c r="E40" s="265" t="s">
        <v>182</v>
      </c>
      <c r="F40" s="247"/>
      <c r="G40" s="267" t="s">
        <v>182</v>
      </c>
      <c r="H40" s="250" t="s">
        <v>332</v>
      </c>
      <c r="I40" s="252" t="s">
        <v>753</v>
      </c>
      <c r="J40" s="253" t="s">
        <v>753</v>
      </c>
      <c r="K40" s="250" t="s">
        <v>332</v>
      </c>
      <c r="L40" s="252" t="s">
        <v>447</v>
      </c>
      <c r="M40" s="253" t="s">
        <v>764</v>
      </c>
      <c r="N40" s="250" t="s">
        <v>328</v>
      </c>
      <c r="O40" s="252" t="s">
        <v>379</v>
      </c>
      <c r="P40" s="253" t="s">
        <v>379</v>
      </c>
      <c r="Q40" s="250" t="s">
        <v>379</v>
      </c>
      <c r="R40" s="252" t="s">
        <v>692</v>
      </c>
      <c r="S40" s="253" t="s">
        <v>379</v>
      </c>
      <c r="T40" s="272" t="str">
        <f t="shared" si="0"/>
        <v>Ponctuel</v>
      </c>
    </row>
    <row r="41" spans="1:20" ht="15" customHeight="1" x14ac:dyDescent="0.25">
      <c r="A41" s="250" t="s">
        <v>682</v>
      </c>
      <c r="B41" s="259" t="s">
        <v>38</v>
      </c>
      <c r="C41" s="254" t="s">
        <v>685</v>
      </c>
      <c r="D41" s="252" t="s">
        <v>718</v>
      </c>
      <c r="E41" s="265" t="s">
        <v>182</v>
      </c>
      <c r="F41" s="247"/>
      <c r="G41" s="267" t="s">
        <v>182</v>
      </c>
      <c r="H41" s="250" t="s">
        <v>379</v>
      </c>
      <c r="I41" s="252" t="s">
        <v>379</v>
      </c>
      <c r="J41" s="253" t="s">
        <v>379</v>
      </c>
      <c r="K41" s="250" t="s">
        <v>332</v>
      </c>
      <c r="L41" s="252" t="s">
        <v>723</v>
      </c>
      <c r="M41" s="253" t="s">
        <v>725</v>
      </c>
      <c r="N41" s="250" t="s">
        <v>328</v>
      </c>
      <c r="O41" s="252" t="s">
        <v>379</v>
      </c>
      <c r="P41" s="253" t="s">
        <v>379</v>
      </c>
      <c r="Q41" s="250" t="s">
        <v>379</v>
      </c>
      <c r="R41" s="252" t="s">
        <v>692</v>
      </c>
      <c r="S41" s="253" t="s">
        <v>379</v>
      </c>
      <c r="T41" s="272" t="str">
        <f t="shared" si="0"/>
        <v>Ponctuel</v>
      </c>
    </row>
    <row r="42" spans="1:20" ht="15" customHeight="1" x14ac:dyDescent="0.25">
      <c r="A42" s="250" t="s">
        <v>682</v>
      </c>
      <c r="B42" s="259" t="s">
        <v>38</v>
      </c>
      <c r="C42" s="254" t="s">
        <v>686</v>
      </c>
      <c r="D42" s="252" t="s">
        <v>718</v>
      </c>
      <c r="E42" s="265" t="s">
        <v>182</v>
      </c>
      <c r="F42" s="247"/>
      <c r="G42" s="267" t="s">
        <v>182</v>
      </c>
      <c r="H42" s="250" t="s">
        <v>379</v>
      </c>
      <c r="I42" s="252" t="s">
        <v>379</v>
      </c>
      <c r="J42" s="253" t="s">
        <v>379</v>
      </c>
      <c r="K42" s="250" t="s">
        <v>328</v>
      </c>
      <c r="L42" s="252" t="s">
        <v>379</v>
      </c>
      <c r="M42" s="253" t="s">
        <v>379</v>
      </c>
      <c r="N42" s="250" t="s">
        <v>332</v>
      </c>
      <c r="O42" s="252" t="s">
        <v>724</v>
      </c>
      <c r="P42" s="253" t="s">
        <v>725</v>
      </c>
      <c r="Q42" s="250" t="s">
        <v>379</v>
      </c>
      <c r="R42" s="252" t="s">
        <v>379</v>
      </c>
      <c r="S42" s="253" t="s">
        <v>692</v>
      </c>
      <c r="T42" s="272" t="str">
        <f t="shared" si="0"/>
        <v>Ponctuel</v>
      </c>
    </row>
    <row r="43" spans="1:20" ht="15" customHeight="1" x14ac:dyDescent="0.25">
      <c r="A43" s="260" t="s">
        <v>681</v>
      </c>
      <c r="B43" s="259" t="s">
        <v>38</v>
      </c>
      <c r="C43" s="252" t="s">
        <v>711</v>
      </c>
      <c r="D43" s="252" t="s">
        <v>718</v>
      </c>
      <c r="E43" s="265" t="s">
        <v>182</v>
      </c>
      <c r="F43" s="247"/>
      <c r="G43" s="267" t="s">
        <v>182</v>
      </c>
      <c r="H43" s="250" t="s">
        <v>379</v>
      </c>
      <c r="I43" s="252" t="s">
        <v>379</v>
      </c>
      <c r="J43" s="253" t="s">
        <v>379</v>
      </c>
      <c r="K43" s="250" t="s">
        <v>332</v>
      </c>
      <c r="L43" s="252" t="s">
        <v>767</v>
      </c>
      <c r="M43" s="253" t="s">
        <v>328</v>
      </c>
      <c r="N43" s="250" t="s">
        <v>332</v>
      </c>
      <c r="O43" s="252" t="s">
        <v>768</v>
      </c>
      <c r="P43" s="253" t="s">
        <v>328</v>
      </c>
      <c r="Q43" s="309" t="s">
        <v>692</v>
      </c>
      <c r="R43" s="310"/>
      <c r="S43" s="311"/>
      <c r="T43" s="272" t="str">
        <f t="shared" si="0"/>
        <v xml:space="preserve">Ponctuel ; </v>
      </c>
    </row>
    <row r="44" spans="1:20" ht="15" customHeight="1" x14ac:dyDescent="0.25">
      <c r="A44" s="250" t="s">
        <v>682</v>
      </c>
      <c r="B44" s="259" t="s">
        <v>38</v>
      </c>
      <c r="C44" s="254" t="s">
        <v>687</v>
      </c>
      <c r="D44" s="252" t="s">
        <v>718</v>
      </c>
      <c r="E44" s="265" t="s">
        <v>182</v>
      </c>
      <c r="F44" s="247"/>
      <c r="G44" s="267" t="s">
        <v>182</v>
      </c>
      <c r="H44" s="250" t="s">
        <v>379</v>
      </c>
      <c r="I44" s="252" t="s">
        <v>379</v>
      </c>
      <c r="J44" s="253" t="s">
        <v>379</v>
      </c>
      <c r="K44" s="250" t="s">
        <v>332</v>
      </c>
      <c r="L44" s="252" t="s">
        <v>707</v>
      </c>
      <c r="M44" s="253" t="s">
        <v>328</v>
      </c>
      <c r="N44" s="250" t="s">
        <v>332</v>
      </c>
      <c r="O44" s="252" t="s">
        <v>707</v>
      </c>
      <c r="P44" s="253" t="s">
        <v>328</v>
      </c>
      <c r="Q44" s="250" t="s">
        <v>379</v>
      </c>
      <c r="R44" s="252" t="s">
        <v>692</v>
      </c>
      <c r="S44" s="253" t="s">
        <v>692</v>
      </c>
      <c r="T44" s="272" t="str">
        <f t="shared" si="0"/>
        <v>Ponctuel</v>
      </c>
    </row>
    <row r="45" spans="1:20" ht="15" customHeight="1" x14ac:dyDescent="0.25">
      <c r="A45" s="250" t="s">
        <v>682</v>
      </c>
      <c r="B45" s="259" t="s">
        <v>38</v>
      </c>
      <c r="C45" s="254" t="s">
        <v>688</v>
      </c>
      <c r="D45" s="252" t="s">
        <v>718</v>
      </c>
      <c r="E45" s="265" t="s">
        <v>182</v>
      </c>
      <c r="F45" s="247"/>
      <c r="G45" s="267" t="s">
        <v>182</v>
      </c>
      <c r="H45" s="250" t="s">
        <v>379</v>
      </c>
      <c r="I45" s="252" t="s">
        <v>379</v>
      </c>
      <c r="J45" s="253" t="s">
        <v>379</v>
      </c>
      <c r="K45" s="250" t="s">
        <v>328</v>
      </c>
      <c r="L45" s="252" t="s">
        <v>760</v>
      </c>
      <c r="M45" s="253" t="s">
        <v>328</v>
      </c>
      <c r="N45" s="250" t="s">
        <v>332</v>
      </c>
      <c r="O45" s="252" t="s">
        <v>644</v>
      </c>
      <c r="P45" s="253" t="s">
        <v>328</v>
      </c>
      <c r="Q45" s="250" t="s">
        <v>379</v>
      </c>
      <c r="R45" s="252" t="s">
        <v>692</v>
      </c>
      <c r="S45" s="253" t="s">
        <v>692</v>
      </c>
      <c r="T45" s="272" t="str">
        <f t="shared" si="0"/>
        <v>Ponctuel</v>
      </c>
    </row>
    <row r="46" spans="1:20" ht="15" customHeight="1" x14ac:dyDescent="0.25">
      <c r="A46" s="250" t="s">
        <v>682</v>
      </c>
      <c r="B46" s="259" t="s">
        <v>38</v>
      </c>
      <c r="C46" s="254" t="s">
        <v>689</v>
      </c>
      <c r="D46" s="252" t="s">
        <v>718</v>
      </c>
      <c r="E46" s="265" t="s">
        <v>182</v>
      </c>
      <c r="F46" s="247"/>
      <c r="G46" s="267" t="s">
        <v>182</v>
      </c>
      <c r="H46" s="250" t="s">
        <v>379</v>
      </c>
      <c r="I46" s="252" t="s">
        <v>379</v>
      </c>
      <c r="J46" s="253" t="s">
        <v>379</v>
      </c>
      <c r="K46" s="250" t="s">
        <v>332</v>
      </c>
      <c r="L46" s="252" t="s">
        <v>663</v>
      </c>
      <c r="M46" s="253" t="s">
        <v>328</v>
      </c>
      <c r="N46" s="250" t="s">
        <v>328</v>
      </c>
      <c r="O46" s="252" t="s">
        <v>379</v>
      </c>
      <c r="P46" s="253" t="s">
        <v>379</v>
      </c>
      <c r="Q46" s="250" t="s">
        <v>379</v>
      </c>
      <c r="R46" s="252" t="s">
        <v>692</v>
      </c>
      <c r="S46" s="253" t="s">
        <v>379</v>
      </c>
      <c r="T46" s="272" t="str">
        <f t="shared" si="0"/>
        <v>Ponctuel</v>
      </c>
    </row>
    <row r="47" spans="1:20" ht="15" customHeight="1" x14ac:dyDescent="0.25">
      <c r="A47" s="250" t="s">
        <v>682</v>
      </c>
      <c r="B47" s="259" t="s">
        <v>38</v>
      </c>
      <c r="C47" s="254" t="s">
        <v>690</v>
      </c>
      <c r="D47" s="252"/>
      <c r="E47" s="265" t="s">
        <v>182</v>
      </c>
      <c r="F47" s="247"/>
      <c r="G47" s="267" t="s">
        <v>182</v>
      </c>
      <c r="H47" s="250" t="s">
        <v>379</v>
      </c>
      <c r="I47" s="252" t="s">
        <v>379</v>
      </c>
      <c r="J47" s="253" t="s">
        <v>379</v>
      </c>
      <c r="K47" s="250" t="s">
        <v>332</v>
      </c>
      <c r="L47" s="252" t="s">
        <v>668</v>
      </c>
      <c r="M47" s="253" t="s">
        <v>328</v>
      </c>
      <c r="N47" s="250" t="s">
        <v>328</v>
      </c>
      <c r="O47" s="252" t="s">
        <v>379</v>
      </c>
      <c r="P47" s="253" t="s">
        <v>379</v>
      </c>
      <c r="Q47" s="250" t="s">
        <v>379</v>
      </c>
      <c r="R47" s="252" t="s">
        <v>692</v>
      </c>
      <c r="S47" s="253" t="s">
        <v>379</v>
      </c>
      <c r="T47" s="272" t="str">
        <f t="shared" si="0"/>
        <v>Ponctuel</v>
      </c>
    </row>
    <row r="48" spans="1:20" ht="15" customHeight="1" x14ac:dyDescent="0.25">
      <c r="A48" s="250" t="s">
        <v>681</v>
      </c>
      <c r="B48" s="259" t="s">
        <v>38</v>
      </c>
      <c r="C48" s="252" t="s">
        <v>693</v>
      </c>
      <c r="D48" s="252" t="s">
        <v>179</v>
      </c>
      <c r="E48" s="265" t="s">
        <v>182</v>
      </c>
      <c r="F48" s="247" t="s">
        <v>182</v>
      </c>
      <c r="G48" s="266" t="s">
        <v>182</v>
      </c>
      <c r="H48" s="250" t="s">
        <v>332</v>
      </c>
      <c r="I48" s="252" t="s">
        <v>726</v>
      </c>
      <c r="J48" s="253" t="s">
        <v>328</v>
      </c>
      <c r="K48" s="250" t="s">
        <v>328</v>
      </c>
      <c r="L48" s="252" t="s">
        <v>379</v>
      </c>
      <c r="M48" s="253" t="s">
        <v>379</v>
      </c>
      <c r="N48" s="250" t="s">
        <v>328</v>
      </c>
      <c r="O48" s="252" t="s">
        <v>379</v>
      </c>
      <c r="P48" s="253" t="s">
        <v>379</v>
      </c>
      <c r="Q48" s="309" t="s">
        <v>692</v>
      </c>
      <c r="R48" s="310"/>
      <c r="S48" s="311"/>
      <c r="T48" s="272" t="str">
        <f t="shared" si="0"/>
        <v xml:space="preserve">Ponctuel ; </v>
      </c>
    </row>
    <row r="49" spans="1:20" ht="15" customHeight="1" thickBot="1" x14ac:dyDescent="0.3">
      <c r="A49" s="261" t="s">
        <v>681</v>
      </c>
      <c r="B49" s="262" t="s">
        <v>38</v>
      </c>
      <c r="C49" s="263" t="s">
        <v>697</v>
      </c>
      <c r="D49" s="263" t="s">
        <v>718</v>
      </c>
      <c r="E49" s="268" t="s">
        <v>182</v>
      </c>
      <c r="F49" s="264" t="s">
        <v>182</v>
      </c>
      <c r="G49" s="269" t="s">
        <v>182</v>
      </c>
      <c r="H49" s="261" t="s">
        <v>332</v>
      </c>
      <c r="I49" s="264" t="s">
        <v>770</v>
      </c>
      <c r="J49" s="271" t="s">
        <v>328</v>
      </c>
      <c r="K49" s="261" t="s">
        <v>332</v>
      </c>
      <c r="L49" s="263" t="s">
        <v>761</v>
      </c>
      <c r="M49" s="271" t="s">
        <v>762</v>
      </c>
      <c r="N49" s="261" t="s">
        <v>332</v>
      </c>
      <c r="O49" s="263" t="s">
        <v>665</v>
      </c>
      <c r="P49" s="271" t="s">
        <v>666</v>
      </c>
      <c r="Q49" s="312" t="s">
        <v>694</v>
      </c>
      <c r="R49" s="313"/>
      <c r="S49" s="314"/>
      <c r="T49" s="273" t="str">
        <f t="shared" si="0"/>
        <v xml:space="preserve">Structurel ; </v>
      </c>
    </row>
  </sheetData>
  <autoFilter ref="A2:P49" xr:uid="{44B17C6C-9541-4E07-AF71-69BC9BF327AF}"/>
  <mergeCells count="9">
    <mergeCell ref="E1:G1"/>
    <mergeCell ref="Q43:S43"/>
    <mergeCell ref="Q48:S48"/>
    <mergeCell ref="Q49:S49"/>
    <mergeCell ref="H1:J1"/>
    <mergeCell ref="K1:M1"/>
    <mergeCell ref="N1:P1"/>
    <mergeCell ref="Q1:S1"/>
    <mergeCell ref="Q39:S39"/>
  </mergeCells>
  <phoneticPr fontId="3" type="noConversion"/>
  <conditionalFormatting sqref="C3:C49">
    <cfRule type="expression" dxfId="49" priority="677">
      <formula>OR($T3="Faible ou nul ; Structurel",$T3="Structurel ; Faible ou nul")</formula>
    </cfRule>
    <cfRule type="expression" dxfId="48" priority="678">
      <formula>OR($T3="Faible ou nul ; Ponctuel",$T3="Ponctuel ; Faible ou nul")</formula>
    </cfRule>
    <cfRule type="expression" dxfId="47" priority="679">
      <formula>OR($T3="Faible ou nul ; Ponctuel ; Structurel",$T3="Structurel ; Ponctuel ; Faible ou nul")</formula>
    </cfRule>
    <cfRule type="expression" dxfId="46" priority="680">
      <formula>OR($T3="Structurel",$T3="Structurel ; ")</formula>
    </cfRule>
    <cfRule type="expression" dxfId="45" priority="681">
      <formula>OR($T3="Ponctuel",$T3="Ponctuel ; ")</formula>
    </cfRule>
    <cfRule type="expression" dxfId="44" priority="682">
      <formula>OR($T3="Faible ou nul",$T3="Faible ou nul ; ")</formula>
    </cfRule>
  </conditionalFormatting>
  <conditionalFormatting sqref="H3:P49">
    <cfRule type="containsText" dxfId="43" priority="4" operator="containsText" text="Peu/pas d'effet">
      <formula>NOT(ISERROR(SEARCH("Peu/pas d'effet",H3)))</formula>
    </cfRule>
    <cfRule type="containsText" dxfId="42" priority="5" operator="containsText" text="Non">
      <formula>NOT(ISERROR(SEARCH("Non",H3)))</formula>
    </cfRule>
    <cfRule type="containsText" dxfId="41" priority="7" operator="containsText" text="Oui">
      <formula>NOT(ISERROR(SEARCH("Oui",H3)))</formula>
    </cfRule>
  </conditionalFormatting>
  <conditionalFormatting sqref="H3:S49">
    <cfRule type="containsText" dxfId="40" priority="6" operator="containsText" text="N/A">
      <formula>NOT(ISERROR(SEARCH("N/A",H3)))</formula>
    </cfRule>
  </conditionalFormatting>
  <conditionalFormatting sqref="Q3:S49">
    <cfRule type="containsText" dxfId="39" priority="1" operator="containsText" text="Structurel">
      <formula>NOT(ISERROR(SEARCH("Structurel",Q3)))</formula>
    </cfRule>
    <cfRule type="containsText" dxfId="38" priority="2" operator="containsText" text="Ponctuel">
      <formula>NOT(ISERROR(SEARCH("Ponctuel",Q3)))</formula>
    </cfRule>
    <cfRule type="containsText" dxfId="37" priority="3" operator="containsText" text="Faible ou nul">
      <formula>NOT(ISERROR(SEARCH("Faible ou nul",Q3)))</formula>
    </cfRule>
  </conditionalFormatting>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FF12CA-FB17-4DF1-B13D-041D0637BE50}">
  <sheetPr codeName="Feuil5">
    <tabColor rgb="FFFFFF00"/>
  </sheetPr>
  <dimension ref="A1:E105"/>
  <sheetViews>
    <sheetView topLeftCell="A2" zoomScale="55" zoomScaleNormal="55" workbookViewId="0">
      <selection activeCell="C6" sqref="C6"/>
    </sheetView>
  </sheetViews>
  <sheetFormatPr baseColWidth="10" defaultColWidth="10.7109375" defaultRowHeight="15" x14ac:dyDescent="0.25"/>
  <cols>
    <col min="1" max="1" width="6.5703125" customWidth="1"/>
    <col min="2" max="2" width="71.7109375" style="184" customWidth="1"/>
    <col min="3" max="3" width="101.28515625" customWidth="1"/>
    <col min="4" max="4" width="47.7109375" customWidth="1"/>
    <col min="5" max="5" width="26.42578125" customWidth="1"/>
  </cols>
  <sheetData>
    <row r="1" spans="1:5" ht="45" x14ac:dyDescent="0.25">
      <c r="A1" s="234" t="s">
        <v>587</v>
      </c>
      <c r="B1" s="235" t="s">
        <v>588</v>
      </c>
      <c r="C1" s="234" t="s">
        <v>589</v>
      </c>
      <c r="D1" s="236" t="s">
        <v>597</v>
      </c>
      <c r="E1" s="234" t="s">
        <v>531</v>
      </c>
    </row>
    <row r="2" spans="1:5" s="10" customFormat="1" x14ac:dyDescent="0.25">
      <c r="A2" s="123" t="s">
        <v>177</v>
      </c>
      <c r="B2" s="123"/>
      <c r="C2" s="123"/>
      <c r="D2" s="115"/>
      <c r="E2" s="123"/>
    </row>
    <row r="3" spans="1:5" ht="29.1" customHeight="1" x14ac:dyDescent="0.25">
      <c r="A3" s="104"/>
      <c r="B3" s="118" t="s">
        <v>360</v>
      </c>
      <c r="C3" s="118"/>
      <c r="D3" s="106"/>
      <c r="E3" s="118"/>
    </row>
    <row r="4" spans="1:5" ht="30" x14ac:dyDescent="0.25">
      <c r="A4" s="104" t="s">
        <v>178</v>
      </c>
      <c r="B4" s="106" t="s">
        <v>191</v>
      </c>
      <c r="C4" s="106"/>
      <c r="D4" s="106"/>
      <c r="E4" s="106" t="s">
        <v>484</v>
      </c>
    </row>
    <row r="5" spans="1:5" ht="75" x14ac:dyDescent="0.25">
      <c r="A5" s="104" t="s">
        <v>183</v>
      </c>
      <c r="B5" s="121" t="s">
        <v>591</v>
      </c>
      <c r="C5" s="106"/>
      <c r="D5" s="106" t="s">
        <v>590</v>
      </c>
      <c r="E5" s="106" t="s">
        <v>358</v>
      </c>
    </row>
    <row r="6" spans="1:5" ht="45" x14ac:dyDescent="0.25">
      <c r="A6" s="104" t="s">
        <v>184</v>
      </c>
      <c r="B6" s="121" t="s">
        <v>186</v>
      </c>
      <c r="C6" s="117" t="s">
        <v>387</v>
      </c>
      <c r="D6" s="117"/>
      <c r="E6" s="106" t="s">
        <v>10</v>
      </c>
    </row>
    <row r="7" spans="1:5" ht="30" x14ac:dyDescent="0.25">
      <c r="A7" s="104" t="s">
        <v>185</v>
      </c>
      <c r="B7" s="121" t="s">
        <v>592</v>
      </c>
      <c r="C7" s="106" t="s">
        <v>593</v>
      </c>
      <c r="D7" s="106"/>
      <c r="E7" s="106" t="s">
        <v>189</v>
      </c>
    </row>
    <row r="8" spans="1:5" x14ac:dyDescent="0.25">
      <c r="A8" s="104" t="s">
        <v>187</v>
      </c>
      <c r="B8" s="121" t="s">
        <v>600</v>
      </c>
      <c r="C8" s="106" t="s">
        <v>599</v>
      </c>
      <c r="D8" s="106"/>
      <c r="E8" s="106" t="s">
        <v>189</v>
      </c>
    </row>
    <row r="9" spans="1:5" ht="30" x14ac:dyDescent="0.25">
      <c r="A9" s="104" t="s">
        <v>190</v>
      </c>
      <c r="B9" s="121" t="s">
        <v>602</v>
      </c>
      <c r="C9" s="106" t="s">
        <v>601</v>
      </c>
      <c r="D9" s="106"/>
      <c r="E9" s="106" t="s">
        <v>189</v>
      </c>
    </row>
    <row r="10" spans="1:5" x14ac:dyDescent="0.25">
      <c r="A10" s="104" t="s">
        <v>193</v>
      </c>
      <c r="B10" s="121" t="s">
        <v>594</v>
      </c>
      <c r="C10" s="106"/>
      <c r="D10" s="106" t="s">
        <v>608</v>
      </c>
      <c r="E10" s="106" t="s">
        <v>381</v>
      </c>
    </row>
    <row r="11" spans="1:5" ht="30" x14ac:dyDescent="0.25">
      <c r="A11" s="104" t="s">
        <v>361</v>
      </c>
      <c r="B11" s="121" t="s">
        <v>603</v>
      </c>
      <c r="C11" s="185" t="s">
        <v>595</v>
      </c>
      <c r="D11" s="106" t="s">
        <v>609</v>
      </c>
      <c r="E11" s="106" t="s">
        <v>485</v>
      </c>
    </row>
    <row r="12" spans="1:5" ht="30" x14ac:dyDescent="0.25">
      <c r="A12" s="104" t="s">
        <v>362</v>
      </c>
      <c r="B12" s="121" t="s">
        <v>604</v>
      </c>
      <c r="C12" s="185" t="s">
        <v>596</v>
      </c>
      <c r="D12" s="106" t="s">
        <v>610</v>
      </c>
      <c r="E12" s="106" t="s">
        <v>485</v>
      </c>
    </row>
    <row r="13" spans="1:5" x14ac:dyDescent="0.25">
      <c r="A13" s="104" t="s">
        <v>363</v>
      </c>
      <c r="B13" s="121" t="s">
        <v>605</v>
      </c>
      <c r="C13" s="185" t="s">
        <v>598</v>
      </c>
      <c r="D13" s="106" t="s">
        <v>611</v>
      </c>
      <c r="E13" s="106" t="s">
        <v>485</v>
      </c>
    </row>
    <row r="14" spans="1:5" x14ac:dyDescent="0.25">
      <c r="A14" s="104" t="s">
        <v>187</v>
      </c>
      <c r="B14" s="121" t="s">
        <v>607</v>
      </c>
      <c r="C14" s="185" t="s">
        <v>606</v>
      </c>
      <c r="D14" s="106"/>
      <c r="E14" s="106" t="s">
        <v>485</v>
      </c>
    </row>
    <row r="15" spans="1:5" ht="29.1" customHeight="1" x14ac:dyDescent="0.25">
      <c r="A15" s="104"/>
      <c r="B15" s="237" t="s">
        <v>195</v>
      </c>
      <c r="C15" s="237"/>
      <c r="D15" s="237"/>
      <c r="E15" s="237"/>
    </row>
    <row r="16" spans="1:5" ht="30" x14ac:dyDescent="0.25">
      <c r="A16" s="104" t="s">
        <v>198</v>
      </c>
      <c r="B16" s="106" t="s">
        <v>199</v>
      </c>
      <c r="C16" s="106" t="s">
        <v>199</v>
      </c>
      <c r="D16" s="106"/>
      <c r="E16" s="106" t="s">
        <v>189</v>
      </c>
    </row>
    <row r="17" spans="1:5" ht="30" x14ac:dyDescent="0.25">
      <c r="A17" s="104" t="s">
        <v>200</v>
      </c>
      <c r="B17" s="121" t="s">
        <v>614</v>
      </c>
      <c r="C17" s="106" t="s">
        <v>613</v>
      </c>
      <c r="D17" s="106"/>
      <c r="E17" s="106" t="s">
        <v>189</v>
      </c>
    </row>
    <row r="18" spans="1:5" x14ac:dyDescent="0.25">
      <c r="A18" s="104" t="s">
        <v>202</v>
      </c>
      <c r="B18" s="106" t="s">
        <v>348</v>
      </c>
      <c r="C18" s="106"/>
      <c r="D18" s="106"/>
      <c r="E18" s="106" t="s">
        <v>10</v>
      </c>
    </row>
    <row r="19" spans="1:5" ht="30" x14ac:dyDescent="0.25">
      <c r="A19" s="104" t="s">
        <v>196</v>
      </c>
      <c r="B19" s="121" t="s">
        <v>612</v>
      </c>
      <c r="C19" s="106" t="s">
        <v>197</v>
      </c>
      <c r="D19" s="106"/>
      <c r="E19" s="106" t="s">
        <v>189</v>
      </c>
    </row>
    <row r="20" spans="1:5" x14ac:dyDescent="0.25">
      <c r="A20" s="104" t="s">
        <v>204</v>
      </c>
      <c r="B20" s="121" t="s">
        <v>616</v>
      </c>
      <c r="C20" s="106" t="s">
        <v>615</v>
      </c>
      <c r="D20" s="106"/>
      <c r="E20" s="106" t="s">
        <v>13</v>
      </c>
    </row>
    <row r="21" spans="1:5" ht="30" x14ac:dyDescent="0.25">
      <c r="A21" s="104"/>
      <c r="B21" s="121"/>
      <c r="C21" s="213" t="s">
        <v>496</v>
      </c>
      <c r="D21" s="213"/>
      <c r="E21" s="106"/>
    </row>
    <row r="22" spans="1:5" x14ac:dyDescent="0.25">
      <c r="A22" s="104" t="s">
        <v>205</v>
      </c>
      <c r="B22" s="106" t="s">
        <v>14</v>
      </c>
      <c r="C22" s="106"/>
      <c r="D22" s="106"/>
      <c r="E22" s="106" t="s">
        <v>13</v>
      </c>
    </row>
    <row r="23" spans="1:5" x14ac:dyDescent="0.25">
      <c r="A23" s="104" t="s">
        <v>538</v>
      </c>
      <c r="B23" s="106" t="s">
        <v>206</v>
      </c>
      <c r="C23" s="106"/>
      <c r="D23" s="106"/>
      <c r="E23" s="106" t="s">
        <v>189</v>
      </c>
    </row>
    <row r="24" spans="1:5" ht="30" x14ac:dyDescent="0.25">
      <c r="A24" s="134" t="s">
        <v>539</v>
      </c>
      <c r="B24" s="136" t="s">
        <v>541</v>
      </c>
      <c r="C24" s="136"/>
      <c r="D24" s="136"/>
      <c r="E24" s="136"/>
    </row>
    <row r="25" spans="1:5" x14ac:dyDescent="0.25">
      <c r="A25" s="134" t="s">
        <v>540</v>
      </c>
      <c r="B25" s="135" t="s">
        <v>542</v>
      </c>
      <c r="C25" s="135"/>
      <c r="D25" s="135"/>
      <c r="E25" s="135"/>
    </row>
    <row r="26" spans="1:5" x14ac:dyDescent="0.25">
      <c r="A26" s="104"/>
      <c r="B26" s="118" t="s">
        <v>38</v>
      </c>
      <c r="C26" s="118"/>
      <c r="D26" s="118"/>
      <c r="E26" s="118"/>
    </row>
    <row r="27" spans="1:5" ht="30" x14ac:dyDescent="0.25">
      <c r="A27" s="104" t="s">
        <v>207</v>
      </c>
      <c r="B27" s="106" t="s">
        <v>208</v>
      </c>
      <c r="C27" s="106"/>
      <c r="D27" s="106"/>
      <c r="E27" s="106" t="s">
        <v>179</v>
      </c>
    </row>
    <row r="28" spans="1:5" x14ac:dyDescent="0.25">
      <c r="A28" s="104" t="s">
        <v>537</v>
      </c>
      <c r="B28" s="106" t="s">
        <v>210</v>
      </c>
      <c r="C28" s="106"/>
      <c r="D28" s="106"/>
      <c r="E28" s="106" t="s">
        <v>189</v>
      </c>
    </row>
    <row r="29" spans="1:5" x14ac:dyDescent="0.25">
      <c r="A29" s="104" t="s">
        <v>209</v>
      </c>
      <c r="B29" s="106" t="s">
        <v>474</v>
      </c>
      <c r="C29" s="106"/>
      <c r="D29" s="106"/>
      <c r="E29" s="106" t="s">
        <v>189</v>
      </c>
    </row>
    <row r="30" spans="1:5" s="10" customFormat="1" x14ac:dyDescent="0.25">
      <c r="A30" s="123" t="s">
        <v>212</v>
      </c>
      <c r="B30" s="123"/>
      <c r="C30" s="123"/>
      <c r="D30" s="123"/>
      <c r="E30" s="123"/>
    </row>
    <row r="31" spans="1:5" x14ac:dyDescent="0.25">
      <c r="A31" s="104"/>
      <c r="B31" s="118" t="s">
        <v>19</v>
      </c>
      <c r="C31" s="118"/>
      <c r="D31" s="118"/>
      <c r="E31" s="118"/>
    </row>
    <row r="32" spans="1:5" x14ac:dyDescent="0.25">
      <c r="A32" s="104" t="s">
        <v>213</v>
      </c>
      <c r="B32" s="207" t="s">
        <v>617</v>
      </c>
      <c r="C32" s="207"/>
      <c r="D32" s="207" t="s">
        <v>618</v>
      </c>
      <c r="E32" s="106" t="s">
        <v>10</v>
      </c>
    </row>
    <row r="33" spans="1:5" ht="30" x14ac:dyDescent="0.25">
      <c r="A33" s="104" t="s">
        <v>214</v>
      </c>
      <c r="B33" s="121" t="s">
        <v>620</v>
      </c>
      <c r="C33" s="106" t="s">
        <v>621</v>
      </c>
      <c r="D33" s="106"/>
      <c r="E33" s="106" t="s">
        <v>10</v>
      </c>
    </row>
    <row r="34" spans="1:5" x14ac:dyDescent="0.25">
      <c r="A34" s="104" t="s">
        <v>217</v>
      </c>
      <c r="B34" s="121" t="s">
        <v>619</v>
      </c>
      <c r="C34" s="106" t="s">
        <v>622</v>
      </c>
      <c r="D34" s="106"/>
      <c r="E34" s="106" t="s">
        <v>219</v>
      </c>
    </row>
    <row r="35" spans="1:5" x14ac:dyDescent="0.25">
      <c r="A35" s="104" t="s">
        <v>220</v>
      </c>
      <c r="B35" s="207" t="s">
        <v>623</v>
      </c>
      <c r="C35" s="207"/>
      <c r="D35" s="207" t="s">
        <v>624</v>
      </c>
      <c r="E35" s="106" t="s">
        <v>10</v>
      </c>
    </row>
    <row r="36" spans="1:5" x14ac:dyDescent="0.25">
      <c r="A36" s="104" t="s">
        <v>221</v>
      </c>
      <c r="B36" s="207" t="s">
        <v>22</v>
      </c>
      <c r="C36" s="207"/>
      <c r="D36" s="207" t="s">
        <v>625</v>
      </c>
      <c r="E36" s="106" t="s">
        <v>10</v>
      </c>
    </row>
    <row r="37" spans="1:5" ht="30" x14ac:dyDescent="0.25">
      <c r="A37" s="104" t="s">
        <v>222</v>
      </c>
      <c r="B37" s="106" t="s">
        <v>224</v>
      </c>
      <c r="C37" s="106"/>
      <c r="D37" s="106"/>
      <c r="E37" s="106" t="s">
        <v>219</v>
      </c>
    </row>
    <row r="38" spans="1:5" x14ac:dyDescent="0.25">
      <c r="A38" s="104"/>
      <c r="B38" s="118" t="s">
        <v>23</v>
      </c>
      <c r="C38" s="118"/>
      <c r="D38" s="118"/>
      <c r="E38" s="118"/>
    </row>
    <row r="39" spans="1:5" x14ac:dyDescent="0.25">
      <c r="A39" s="104" t="s">
        <v>225</v>
      </c>
      <c r="B39" s="106" t="s">
        <v>24</v>
      </c>
      <c r="C39" s="106" t="s">
        <v>24</v>
      </c>
      <c r="D39" s="106"/>
      <c r="E39" s="106" t="s">
        <v>10</v>
      </c>
    </row>
    <row r="40" spans="1:5" ht="30" x14ac:dyDescent="0.25">
      <c r="A40" s="104" t="s">
        <v>226</v>
      </c>
      <c r="B40" s="121" t="s">
        <v>626</v>
      </c>
      <c r="C40" s="106" t="s">
        <v>627</v>
      </c>
      <c r="D40" s="106"/>
      <c r="E40" s="106" t="s">
        <v>230</v>
      </c>
    </row>
    <row r="41" spans="1:5" ht="30" x14ac:dyDescent="0.25">
      <c r="A41" s="104" t="s">
        <v>228</v>
      </c>
      <c r="B41" s="106" t="s">
        <v>227</v>
      </c>
      <c r="C41" s="106"/>
      <c r="D41" s="106"/>
      <c r="E41" s="106" t="s">
        <v>10</v>
      </c>
    </row>
    <row r="42" spans="1:5" s="186" customFormat="1" x14ac:dyDescent="0.25">
      <c r="A42" s="104" t="s">
        <v>231</v>
      </c>
      <c r="B42" s="106" t="s">
        <v>25</v>
      </c>
      <c r="C42" s="106"/>
      <c r="D42" s="106"/>
      <c r="E42" s="106" t="s">
        <v>10</v>
      </c>
    </row>
    <row r="43" spans="1:5" ht="30" x14ac:dyDescent="0.25">
      <c r="A43" s="104" t="s">
        <v>233</v>
      </c>
      <c r="B43" s="106" t="s">
        <v>235</v>
      </c>
      <c r="C43" s="106"/>
      <c r="D43" s="106"/>
      <c r="E43" s="106" t="s">
        <v>219</v>
      </c>
    </row>
    <row r="44" spans="1:5" ht="30" x14ac:dyDescent="0.25">
      <c r="A44" s="104" t="s">
        <v>234</v>
      </c>
      <c r="B44" s="106" t="s">
        <v>236</v>
      </c>
      <c r="C44" s="106"/>
      <c r="D44" s="106"/>
      <c r="E44" s="106" t="s">
        <v>219</v>
      </c>
    </row>
    <row r="45" spans="1:5" x14ac:dyDescent="0.25">
      <c r="A45" s="104"/>
      <c r="B45" s="151" t="s">
        <v>27</v>
      </c>
      <c r="C45" s="151"/>
      <c r="D45" s="151"/>
      <c r="E45" s="151"/>
    </row>
    <row r="46" spans="1:5" x14ac:dyDescent="0.25">
      <c r="A46" s="104" t="s">
        <v>237</v>
      </c>
      <c r="B46" s="207" t="s">
        <v>239</v>
      </c>
      <c r="C46" s="207" t="s">
        <v>239</v>
      </c>
      <c r="D46" s="207"/>
      <c r="E46" s="106" t="s">
        <v>545</v>
      </c>
    </row>
    <row r="47" spans="1:5" ht="38.65" customHeight="1" x14ac:dyDescent="0.25">
      <c r="A47" s="104" t="s">
        <v>238</v>
      </c>
      <c r="B47" s="106" t="s">
        <v>628</v>
      </c>
      <c r="C47" s="106" t="s">
        <v>629</v>
      </c>
      <c r="D47" s="106"/>
      <c r="E47" s="106" t="s">
        <v>10</v>
      </c>
    </row>
    <row r="48" spans="1:5" x14ac:dyDescent="0.25">
      <c r="A48" s="104" t="s">
        <v>241</v>
      </c>
      <c r="B48" s="106" t="s">
        <v>367</v>
      </c>
      <c r="C48" s="106"/>
      <c r="D48" s="106"/>
      <c r="E48" s="106" t="s">
        <v>10</v>
      </c>
    </row>
    <row r="49" spans="1:5" x14ac:dyDescent="0.25">
      <c r="A49" s="104" t="s">
        <v>543</v>
      </c>
      <c r="B49" s="212" t="s">
        <v>368</v>
      </c>
      <c r="C49" s="212"/>
      <c r="D49" s="212"/>
      <c r="E49" s="106"/>
    </row>
    <row r="50" spans="1:5" x14ac:dyDescent="0.25">
      <c r="A50" s="104" t="s">
        <v>544</v>
      </c>
      <c r="B50" s="212" t="s">
        <v>369</v>
      </c>
      <c r="C50" s="212"/>
      <c r="D50" s="212"/>
      <c r="E50" s="106"/>
    </row>
    <row r="51" spans="1:5" x14ac:dyDescent="0.25">
      <c r="A51" s="104"/>
      <c r="B51" s="118" t="s">
        <v>38</v>
      </c>
      <c r="C51" s="118"/>
      <c r="D51" s="118"/>
      <c r="E51" s="118"/>
    </row>
    <row r="52" spans="1:5" ht="30" x14ac:dyDescent="0.25">
      <c r="A52" s="104" t="s">
        <v>242</v>
      </c>
      <c r="B52" s="106" t="s">
        <v>630</v>
      </c>
      <c r="C52" s="106" t="s">
        <v>632</v>
      </c>
      <c r="D52" s="106"/>
      <c r="E52" s="106" t="s">
        <v>219</v>
      </c>
    </row>
    <row r="53" spans="1:5" x14ac:dyDescent="0.25">
      <c r="A53" s="104" t="s">
        <v>246</v>
      </c>
      <c r="B53" s="121" t="s">
        <v>631</v>
      </c>
      <c r="C53" s="106" t="s">
        <v>633</v>
      </c>
      <c r="D53" s="106"/>
      <c r="E53" s="106" t="s">
        <v>219</v>
      </c>
    </row>
    <row r="54" spans="1:5" s="10" customFormat="1" x14ac:dyDescent="0.25">
      <c r="A54" s="123" t="s">
        <v>147</v>
      </c>
      <c r="B54" s="123"/>
      <c r="C54" s="123"/>
      <c r="D54" s="123"/>
      <c r="E54" s="123"/>
    </row>
    <row r="55" spans="1:5" x14ac:dyDescent="0.25">
      <c r="A55" s="104"/>
      <c r="B55" s="220" t="s">
        <v>31</v>
      </c>
      <c r="C55" s="220"/>
      <c r="D55" s="220"/>
      <c r="E55" s="220"/>
    </row>
    <row r="56" spans="1:5" x14ac:dyDescent="0.25">
      <c r="A56" s="104" t="s">
        <v>248</v>
      </c>
      <c r="B56" s="106" t="s">
        <v>32</v>
      </c>
      <c r="C56" s="106"/>
      <c r="D56" s="106"/>
      <c r="E56" s="106" t="s">
        <v>10</v>
      </c>
    </row>
    <row r="57" spans="1:5" ht="30" x14ac:dyDescent="0.25">
      <c r="A57" s="104" t="s">
        <v>249</v>
      </c>
      <c r="B57" s="106" t="s">
        <v>33</v>
      </c>
      <c r="C57" s="106"/>
      <c r="D57" s="106"/>
      <c r="E57" s="106" t="s">
        <v>10</v>
      </c>
    </row>
    <row r="58" spans="1:5" x14ac:dyDescent="0.25">
      <c r="A58" s="104"/>
      <c r="B58" s="118" t="s">
        <v>34</v>
      </c>
      <c r="C58" s="118"/>
      <c r="D58" s="118"/>
      <c r="E58" s="118"/>
    </row>
    <row r="59" spans="1:5" x14ac:dyDescent="0.25">
      <c r="A59" s="104" t="s">
        <v>251</v>
      </c>
      <c r="B59" s="106" t="s">
        <v>35</v>
      </c>
      <c r="C59" s="106"/>
      <c r="D59" s="106"/>
      <c r="E59" s="106" t="s">
        <v>10</v>
      </c>
    </row>
    <row r="60" spans="1:5" ht="30" x14ac:dyDescent="0.25">
      <c r="A60" s="104" t="s">
        <v>252</v>
      </c>
      <c r="B60" s="106" t="s">
        <v>36</v>
      </c>
      <c r="C60" s="106"/>
      <c r="D60" s="106"/>
      <c r="E60" s="106" t="s">
        <v>10</v>
      </c>
    </row>
    <row r="61" spans="1:5" ht="30" x14ac:dyDescent="0.25">
      <c r="A61" s="104" t="s">
        <v>253</v>
      </c>
      <c r="B61" s="106" t="s">
        <v>37</v>
      </c>
      <c r="C61" s="106"/>
      <c r="D61" s="106"/>
      <c r="E61" s="106" t="s">
        <v>10</v>
      </c>
    </row>
    <row r="62" spans="1:5" ht="30" x14ac:dyDescent="0.25">
      <c r="A62" s="104" t="s">
        <v>536</v>
      </c>
      <c r="B62" s="117" t="s">
        <v>532</v>
      </c>
      <c r="C62" s="117"/>
      <c r="D62" s="117"/>
      <c r="E62" s="106" t="s">
        <v>10</v>
      </c>
    </row>
    <row r="63" spans="1:5" x14ac:dyDescent="0.25">
      <c r="A63" s="104"/>
      <c r="B63" s="118" t="s">
        <v>333</v>
      </c>
      <c r="C63" s="118"/>
      <c r="D63" s="118"/>
      <c r="E63" s="118"/>
    </row>
    <row r="64" spans="1:5" ht="60" x14ac:dyDescent="0.25">
      <c r="A64" s="104" t="s">
        <v>533</v>
      </c>
      <c r="B64" s="121" t="s">
        <v>635</v>
      </c>
      <c r="C64" s="106" t="s">
        <v>634</v>
      </c>
      <c r="D64" s="106"/>
      <c r="E64" s="106" t="s">
        <v>335</v>
      </c>
    </row>
    <row r="65" spans="1:5" ht="45" x14ac:dyDescent="0.25">
      <c r="A65" s="104" t="s">
        <v>534</v>
      </c>
      <c r="B65" s="121"/>
      <c r="C65" s="117" t="s">
        <v>338</v>
      </c>
      <c r="D65" s="117"/>
      <c r="E65" s="106" t="s">
        <v>341</v>
      </c>
    </row>
    <row r="66" spans="1:5" ht="75" x14ac:dyDescent="0.25">
      <c r="A66" s="104" t="s">
        <v>535</v>
      </c>
      <c r="B66" s="121"/>
      <c r="C66" s="106" t="s">
        <v>339</v>
      </c>
      <c r="D66" s="106"/>
      <c r="E66" s="106" t="s">
        <v>342</v>
      </c>
    </row>
    <row r="67" spans="1:5" x14ac:dyDescent="0.25">
      <c r="A67" s="134" t="s">
        <v>254</v>
      </c>
      <c r="B67" s="233"/>
      <c r="C67" s="136" t="s">
        <v>336</v>
      </c>
      <c r="D67" s="136"/>
      <c r="E67" s="136"/>
    </row>
    <row r="68" spans="1:5" x14ac:dyDescent="0.25">
      <c r="C68" s="107"/>
      <c r="D68" s="107"/>
      <c r="E68" s="107"/>
    </row>
    <row r="69" spans="1:5" x14ac:dyDescent="0.25">
      <c r="C69" s="107"/>
      <c r="D69" s="107"/>
      <c r="E69" s="107"/>
    </row>
    <row r="70" spans="1:5" x14ac:dyDescent="0.25">
      <c r="C70" s="107"/>
      <c r="D70" s="107"/>
      <c r="E70" s="107"/>
    </row>
    <row r="71" spans="1:5" x14ac:dyDescent="0.25">
      <c r="C71" s="107"/>
      <c r="D71" s="107"/>
      <c r="E71" s="107"/>
    </row>
    <row r="72" spans="1:5" x14ac:dyDescent="0.25">
      <c r="C72" s="105"/>
      <c r="D72" s="105"/>
      <c r="E72" s="105"/>
    </row>
    <row r="73" spans="1:5" x14ac:dyDescent="0.25">
      <c r="C73" s="105"/>
      <c r="D73" s="105"/>
      <c r="E73" s="105"/>
    </row>
    <row r="74" spans="1:5" x14ac:dyDescent="0.25">
      <c r="C74" s="105"/>
      <c r="D74" s="105"/>
      <c r="E74" s="105"/>
    </row>
    <row r="75" spans="1:5" x14ac:dyDescent="0.25">
      <c r="C75" s="105"/>
      <c r="D75" s="105"/>
      <c r="E75" s="105"/>
    </row>
    <row r="76" spans="1:5" x14ac:dyDescent="0.25">
      <c r="C76" s="105"/>
      <c r="D76" s="105"/>
      <c r="E76" s="105"/>
    </row>
    <row r="77" spans="1:5" x14ac:dyDescent="0.25">
      <c r="C77" s="105"/>
      <c r="D77" s="105"/>
      <c r="E77" s="105"/>
    </row>
    <row r="78" spans="1:5" x14ac:dyDescent="0.25">
      <c r="C78" s="105"/>
      <c r="D78" s="105"/>
      <c r="E78" s="105"/>
    </row>
    <row r="79" spans="1:5" x14ac:dyDescent="0.25">
      <c r="C79" s="105"/>
      <c r="D79" s="105"/>
      <c r="E79" s="105"/>
    </row>
    <row r="80" spans="1:5" x14ac:dyDescent="0.25">
      <c r="C80" s="105"/>
      <c r="D80" s="105"/>
      <c r="E80" s="105"/>
    </row>
    <row r="81" spans="3:5" x14ac:dyDescent="0.25">
      <c r="C81" s="105"/>
      <c r="D81" s="105"/>
      <c r="E81" s="105"/>
    </row>
    <row r="82" spans="3:5" x14ac:dyDescent="0.25">
      <c r="C82" s="105"/>
      <c r="D82" s="105"/>
      <c r="E82" s="105"/>
    </row>
    <row r="83" spans="3:5" x14ac:dyDescent="0.25">
      <c r="C83" s="105"/>
      <c r="D83" s="105"/>
      <c r="E83" s="105"/>
    </row>
    <row r="84" spans="3:5" x14ac:dyDescent="0.25">
      <c r="C84" s="105"/>
      <c r="D84" s="105"/>
      <c r="E84" s="105"/>
    </row>
    <row r="85" spans="3:5" x14ac:dyDescent="0.25">
      <c r="C85" s="105"/>
      <c r="D85" s="105"/>
      <c r="E85" s="105"/>
    </row>
    <row r="86" spans="3:5" x14ac:dyDescent="0.25">
      <c r="C86" s="105"/>
      <c r="D86" s="105"/>
      <c r="E86" s="105"/>
    </row>
    <row r="87" spans="3:5" x14ac:dyDescent="0.25">
      <c r="C87" s="105"/>
      <c r="D87" s="105"/>
      <c r="E87" s="105"/>
    </row>
    <row r="88" spans="3:5" x14ac:dyDescent="0.25">
      <c r="C88" s="105"/>
      <c r="D88" s="105"/>
      <c r="E88" s="105"/>
    </row>
    <row r="89" spans="3:5" x14ac:dyDescent="0.25">
      <c r="C89" s="105"/>
      <c r="D89" s="105"/>
      <c r="E89" s="105"/>
    </row>
    <row r="90" spans="3:5" x14ac:dyDescent="0.25">
      <c r="C90" s="105"/>
      <c r="D90" s="105"/>
      <c r="E90" s="105"/>
    </row>
    <row r="91" spans="3:5" x14ac:dyDescent="0.25">
      <c r="C91" s="105"/>
      <c r="D91" s="105"/>
      <c r="E91" s="105"/>
    </row>
    <row r="92" spans="3:5" x14ac:dyDescent="0.25">
      <c r="C92" s="105"/>
      <c r="D92" s="105"/>
      <c r="E92" s="105"/>
    </row>
    <row r="93" spans="3:5" x14ac:dyDescent="0.25">
      <c r="C93" s="105"/>
      <c r="D93" s="105"/>
      <c r="E93" s="105"/>
    </row>
    <row r="94" spans="3:5" x14ac:dyDescent="0.25">
      <c r="C94" s="105"/>
      <c r="D94" s="105"/>
      <c r="E94" s="105"/>
    </row>
    <row r="95" spans="3:5" x14ac:dyDescent="0.25">
      <c r="C95" s="105"/>
      <c r="D95" s="105"/>
      <c r="E95" s="105"/>
    </row>
    <row r="96" spans="3:5" x14ac:dyDescent="0.25">
      <c r="C96" s="105"/>
      <c r="D96" s="105"/>
      <c r="E96" s="105"/>
    </row>
    <row r="97" spans="3:5" x14ac:dyDescent="0.25">
      <c r="C97" s="105"/>
      <c r="D97" s="105"/>
      <c r="E97" s="105"/>
    </row>
    <row r="98" spans="3:5" x14ac:dyDescent="0.25">
      <c r="C98" s="105"/>
      <c r="D98" s="105"/>
      <c r="E98" s="105"/>
    </row>
    <row r="99" spans="3:5" x14ac:dyDescent="0.25">
      <c r="C99" s="105"/>
      <c r="D99" s="105"/>
      <c r="E99" s="105"/>
    </row>
    <row r="100" spans="3:5" x14ac:dyDescent="0.25">
      <c r="C100" s="105"/>
      <c r="D100" s="105"/>
      <c r="E100" s="105"/>
    </row>
    <row r="101" spans="3:5" x14ac:dyDescent="0.25">
      <c r="C101" s="105"/>
      <c r="D101" s="105"/>
      <c r="E101" s="105"/>
    </row>
    <row r="102" spans="3:5" x14ac:dyDescent="0.25">
      <c r="C102" s="105"/>
      <c r="D102" s="105"/>
      <c r="E102" s="105"/>
    </row>
    <row r="103" spans="3:5" x14ac:dyDescent="0.25">
      <c r="C103" s="105"/>
      <c r="D103" s="105"/>
      <c r="E103" s="105"/>
    </row>
    <row r="104" spans="3:5" x14ac:dyDescent="0.25">
      <c r="C104" s="105"/>
      <c r="D104" s="105"/>
      <c r="E104" s="105"/>
    </row>
    <row r="105" spans="3:5" x14ac:dyDescent="0.25">
      <c r="C105" s="105"/>
      <c r="D105" s="105"/>
      <c r="E105" s="105"/>
    </row>
  </sheetData>
  <conditionalFormatting sqref="E4:E14 E16:E25 E27:E29 E32:E37 E39:E44 E46:E50 E52:E53 E56:E57 E59:E62 E64:E71">
    <cfRule type="containsText" dxfId="36" priority="1" operator="containsText" text="Ambivalent">
      <formula>NOT(ISERROR(SEARCH("Ambivalent",E4)))</formula>
    </cfRule>
    <cfRule type="containsText" dxfId="35" priority="2" operator="containsText" text="non">
      <formula>NOT(ISERROR(SEARCH("non",E4)))</formula>
    </cfRule>
    <cfRule type="containsText" dxfId="34" priority="3" operator="containsText" text="oui">
      <formula>NOT(ISERROR(SEARCH("oui",E4)))</formula>
    </cfRule>
  </conditionalFormatting>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6205B4-3DD4-4A04-840F-53C0B947B9CF}">
  <sheetPr codeName="Feuil6">
    <tabColor theme="9" tint="-0.499984740745262"/>
  </sheetPr>
  <dimension ref="A1:AB107"/>
  <sheetViews>
    <sheetView showGridLines="0" zoomScale="70" zoomScaleNormal="70" workbookViewId="0">
      <pane xSplit="5" ySplit="1" topLeftCell="F2" activePane="bottomRight" state="frozen"/>
      <selection pane="topRight" activeCell="E1" sqref="E1"/>
      <selection pane="bottomLeft" activeCell="A4" sqref="A4"/>
      <selection pane="bottomRight" activeCell="M9" sqref="M9"/>
    </sheetView>
  </sheetViews>
  <sheetFormatPr baseColWidth="10" defaultColWidth="8.7109375" defaultRowHeight="15" x14ac:dyDescent="0.25"/>
  <cols>
    <col min="1" max="1" width="9.5703125" bestFit="1" customWidth="1"/>
    <col min="2" max="2" width="28.5703125" customWidth="1"/>
    <col min="3" max="3" width="20.5703125" bestFit="1" customWidth="1"/>
    <col min="4" max="4" width="83.42578125" bestFit="1" customWidth="1"/>
    <col min="5" max="5" width="26.42578125" customWidth="1"/>
    <col min="6" max="6" width="18.5703125" customWidth="1"/>
    <col min="7" max="7" width="18.42578125" customWidth="1"/>
    <col min="8" max="8" width="14.5703125" customWidth="1"/>
    <col min="9" max="9" width="20" customWidth="1"/>
    <col min="10" max="10" width="0.5703125" customWidth="1"/>
    <col min="11" max="11" width="19.5703125" customWidth="1"/>
    <col min="12" max="12" width="24.5703125" customWidth="1"/>
    <col min="13" max="13" width="34.42578125" customWidth="1"/>
    <col min="14" max="14" width="20.28515625" customWidth="1"/>
    <col min="15" max="15" width="15.42578125" customWidth="1"/>
    <col min="16" max="16" width="23.42578125" customWidth="1"/>
    <col min="17" max="17" width="14.7109375" customWidth="1"/>
    <col min="18" max="18" width="2.5703125" customWidth="1"/>
    <col min="19" max="20" width="37.5703125" customWidth="1"/>
    <col min="21" max="21" width="48.28515625" customWidth="1"/>
    <col min="22" max="22" width="1.42578125" customWidth="1"/>
    <col min="23" max="25" width="36" bestFit="1" customWidth="1"/>
    <col min="26" max="26" width="2.42578125" customWidth="1"/>
    <col min="27" max="27" width="41.42578125" bestFit="1" customWidth="1"/>
    <col min="28" max="28" width="43.5703125" customWidth="1"/>
  </cols>
  <sheetData>
    <row r="1" spans="1:28" s="1" customFormat="1" ht="99.75" customHeight="1" x14ac:dyDescent="0.25">
      <c r="A1" s="101" t="s">
        <v>164</v>
      </c>
      <c r="B1" s="318" t="s">
        <v>405</v>
      </c>
      <c r="C1" s="319"/>
      <c r="D1" s="122"/>
      <c r="E1" s="102" t="s">
        <v>4</v>
      </c>
      <c r="F1" s="102" t="s">
        <v>165</v>
      </c>
      <c r="G1" s="102" t="s">
        <v>166</v>
      </c>
      <c r="H1" s="102" t="s">
        <v>167</v>
      </c>
      <c r="I1" s="102" t="s">
        <v>168</v>
      </c>
      <c r="J1" s="102"/>
      <c r="K1" s="106" t="s">
        <v>169</v>
      </c>
      <c r="L1" s="106" t="s">
        <v>170</v>
      </c>
      <c r="M1" s="106" t="s">
        <v>171</v>
      </c>
      <c r="N1" s="106" t="s">
        <v>172</v>
      </c>
      <c r="O1" s="106" t="s">
        <v>173</v>
      </c>
      <c r="P1" s="106" t="s">
        <v>359</v>
      </c>
      <c r="Q1" s="106" t="s">
        <v>351</v>
      </c>
      <c r="R1" s="106"/>
      <c r="S1" s="106" t="s">
        <v>356</v>
      </c>
      <c r="T1" s="117" t="s">
        <v>490</v>
      </c>
      <c r="U1" s="117" t="s">
        <v>491</v>
      </c>
      <c r="V1" s="106"/>
      <c r="W1" s="112" t="s">
        <v>174</v>
      </c>
      <c r="X1" s="112" t="s">
        <v>175</v>
      </c>
      <c r="Y1" s="112" t="s">
        <v>176</v>
      </c>
      <c r="Z1" s="106"/>
      <c r="AA1" s="107" t="s">
        <v>375</v>
      </c>
      <c r="AB1" s="140" t="s">
        <v>376</v>
      </c>
    </row>
    <row r="2" spans="1:28" s="1" customFormat="1" x14ac:dyDescent="0.25">
      <c r="A2" s="121"/>
      <c r="B2" s="106"/>
      <c r="C2" s="106"/>
      <c r="D2" s="106"/>
      <c r="E2" s="106"/>
      <c r="F2" s="106"/>
      <c r="G2" s="106"/>
      <c r="H2" s="106"/>
      <c r="I2" s="106"/>
      <c r="J2" s="106"/>
      <c r="K2" s="106"/>
      <c r="L2" s="106"/>
      <c r="M2" s="106"/>
      <c r="N2" s="106"/>
      <c r="O2" s="106"/>
      <c r="P2" s="106"/>
      <c r="Q2" s="106"/>
      <c r="R2" s="106"/>
      <c r="S2" s="106"/>
      <c r="T2" s="106"/>
      <c r="U2" s="106"/>
      <c r="V2" s="106"/>
      <c r="W2" s="106"/>
      <c r="X2" s="106"/>
      <c r="Y2" s="106"/>
      <c r="Z2" s="106"/>
      <c r="AA2" s="107"/>
      <c r="AB2" s="107"/>
    </row>
    <row r="3" spans="1:28" s="10" customFormat="1" x14ac:dyDescent="0.25">
      <c r="A3" s="20"/>
      <c r="B3" s="331" t="s">
        <v>177</v>
      </c>
      <c r="C3" s="331"/>
      <c r="D3" s="331"/>
      <c r="E3" s="331"/>
      <c r="F3" s="332"/>
      <c r="G3" s="332"/>
      <c r="H3" s="332"/>
      <c r="I3" s="332"/>
      <c r="J3" s="332"/>
      <c r="K3" s="332"/>
      <c r="L3" s="332"/>
      <c r="M3" s="332"/>
      <c r="N3" s="332"/>
      <c r="O3" s="332"/>
      <c r="P3" s="332"/>
      <c r="Q3" s="332"/>
      <c r="R3" s="332"/>
      <c r="S3" s="332"/>
      <c r="T3" s="332"/>
      <c r="U3" s="332"/>
      <c r="V3" s="332"/>
      <c r="W3" s="332"/>
      <c r="X3" s="332"/>
      <c r="Y3" s="332"/>
      <c r="Z3" s="332"/>
      <c r="AA3" s="109"/>
      <c r="AB3" s="109"/>
    </row>
    <row r="4" spans="1:28" ht="42.6" customHeight="1" x14ac:dyDescent="0.25">
      <c r="A4" s="329" t="s">
        <v>360</v>
      </c>
      <c r="B4" s="329"/>
      <c r="C4" s="329"/>
      <c r="D4" s="329"/>
      <c r="E4" s="329"/>
      <c r="F4" s="330"/>
      <c r="G4" s="330"/>
      <c r="H4" s="330"/>
      <c r="I4" s="330"/>
      <c r="J4" s="330"/>
      <c r="K4" s="330"/>
      <c r="L4" s="330"/>
      <c r="M4" s="330"/>
      <c r="N4" s="330"/>
      <c r="O4" s="330"/>
      <c r="P4" s="330"/>
      <c r="Q4" s="330"/>
      <c r="R4" s="330"/>
      <c r="S4" s="330"/>
      <c r="T4" s="330"/>
      <c r="U4" s="330"/>
      <c r="V4" s="330"/>
      <c r="W4" s="330"/>
      <c r="X4" s="330"/>
      <c r="Y4" s="330"/>
      <c r="Z4" s="118"/>
      <c r="AA4" s="111"/>
      <c r="AB4" s="111"/>
    </row>
    <row r="5" spans="1:28" ht="105" customHeight="1" x14ac:dyDescent="0.25">
      <c r="A5" s="104" t="s">
        <v>178</v>
      </c>
      <c r="B5" s="339"/>
      <c r="C5" s="340"/>
      <c r="D5" s="106" t="s">
        <v>191</v>
      </c>
      <c r="E5" s="106" t="s">
        <v>484</v>
      </c>
      <c r="F5" s="106" t="s">
        <v>181</v>
      </c>
      <c r="G5" s="106" t="s">
        <v>180</v>
      </c>
      <c r="H5" s="106" t="s">
        <v>181</v>
      </c>
      <c r="I5" s="106" t="s">
        <v>181</v>
      </c>
      <c r="J5" s="106"/>
      <c r="K5" s="106"/>
      <c r="L5" s="106"/>
      <c r="M5" s="106"/>
      <c r="N5" s="106" t="s">
        <v>182</v>
      </c>
      <c r="O5" s="106"/>
      <c r="P5" s="106" t="s">
        <v>182</v>
      </c>
      <c r="Q5" s="106"/>
      <c r="R5" s="106"/>
      <c r="S5" s="106" t="s">
        <v>379</v>
      </c>
      <c r="T5" s="106" t="s">
        <v>337</v>
      </c>
      <c r="U5" s="106" t="s">
        <v>509</v>
      </c>
      <c r="V5" s="106"/>
      <c r="W5" s="106" t="str">
        <f>ImpactsActifs!D2</f>
        <v>Non</v>
      </c>
      <c r="X5" s="106" t="str">
        <f>ImpactsActifs!H2</f>
        <v xml:space="preserve">Oui </v>
      </c>
      <c r="Y5" s="106" t="str">
        <f>ImpactsActifs!L2</f>
        <v xml:space="preserve">Oui </v>
      </c>
      <c r="Z5" s="106"/>
      <c r="AA5" s="111"/>
      <c r="AB5" s="111"/>
    </row>
    <row r="6" spans="1:28" ht="72.599999999999994" customHeight="1" x14ac:dyDescent="0.25">
      <c r="A6" s="104" t="s">
        <v>183</v>
      </c>
      <c r="B6" s="104"/>
      <c r="C6" s="104"/>
      <c r="D6" s="106" t="s">
        <v>453</v>
      </c>
      <c r="E6" s="106" t="s">
        <v>358</v>
      </c>
      <c r="F6" s="106" t="s">
        <v>180</v>
      </c>
      <c r="G6" s="106" t="s">
        <v>180</v>
      </c>
      <c r="H6" s="106" t="s">
        <v>181</v>
      </c>
      <c r="I6" s="106" t="s">
        <v>181</v>
      </c>
      <c r="J6" s="106"/>
      <c r="K6" s="106"/>
      <c r="L6" s="106" t="s">
        <v>182</v>
      </c>
      <c r="M6" s="106" t="s">
        <v>182</v>
      </c>
      <c r="N6" s="106" t="s">
        <v>182</v>
      </c>
      <c r="O6" s="106" t="s">
        <v>182</v>
      </c>
      <c r="P6" s="106" t="s">
        <v>182</v>
      </c>
      <c r="Q6" s="106"/>
      <c r="R6" s="106"/>
      <c r="S6" s="106" t="s">
        <v>379</v>
      </c>
      <c r="T6" s="106" t="s">
        <v>488</v>
      </c>
      <c r="U6" s="106" t="s">
        <v>487</v>
      </c>
      <c r="V6" s="106"/>
      <c r="W6" s="106" t="str">
        <f>ImpactsActifs!D3</f>
        <v>Non</v>
      </c>
      <c r="X6" s="106" t="str">
        <f>ImpactsActifs!H3</f>
        <v xml:space="preserve">Oui </v>
      </c>
      <c r="Y6" s="106" t="str">
        <f>ImpactsActifs!L3</f>
        <v xml:space="preserve">Oui </v>
      </c>
      <c r="Z6" s="106"/>
      <c r="AA6" s="111"/>
      <c r="AB6" s="111"/>
    </row>
    <row r="7" spans="1:28" ht="95.65" customHeight="1" x14ac:dyDescent="0.25">
      <c r="A7" s="104" t="s">
        <v>184</v>
      </c>
      <c r="B7" s="118"/>
      <c r="C7" s="118"/>
      <c r="D7" s="129" t="s">
        <v>387</v>
      </c>
      <c r="E7" s="106" t="s">
        <v>10</v>
      </c>
      <c r="F7" s="106" t="s">
        <v>180</v>
      </c>
      <c r="G7" s="106" t="s">
        <v>181</v>
      </c>
      <c r="H7" s="106" t="s">
        <v>181</v>
      </c>
      <c r="I7" s="106" t="s">
        <v>181</v>
      </c>
      <c r="J7" s="106"/>
      <c r="K7" s="106" t="s">
        <v>182</v>
      </c>
      <c r="L7" s="106" t="s">
        <v>182</v>
      </c>
      <c r="M7" s="106" t="s">
        <v>340</v>
      </c>
      <c r="N7" s="106" t="s">
        <v>345</v>
      </c>
      <c r="O7" s="106" t="s">
        <v>182</v>
      </c>
      <c r="P7" s="106" t="s">
        <v>182</v>
      </c>
      <c r="Q7" s="106"/>
      <c r="R7" s="106"/>
      <c r="S7" s="106" t="s">
        <v>379</v>
      </c>
      <c r="T7" s="106" t="s">
        <v>489</v>
      </c>
      <c r="U7" s="106" t="s">
        <v>379</v>
      </c>
      <c r="V7" s="106"/>
      <c r="W7" s="106" t="str">
        <f>ImpactsActifs!D4</f>
        <v>Non</v>
      </c>
      <c r="X7" s="106" t="str">
        <f>ImpactsActifs!H4</f>
        <v>Non</v>
      </c>
      <c r="Y7" s="106" t="str">
        <f>ImpactsActifs!L4</f>
        <v>Non</v>
      </c>
      <c r="Z7" s="106"/>
      <c r="AA7" s="107"/>
      <c r="AB7" s="111"/>
    </row>
    <row r="8" spans="1:28" ht="156" customHeight="1" x14ac:dyDescent="0.25">
      <c r="A8" s="104" t="s">
        <v>185</v>
      </c>
      <c r="B8" s="110"/>
      <c r="C8" s="106"/>
      <c r="D8" s="106" t="s">
        <v>353</v>
      </c>
      <c r="E8" s="106" t="s">
        <v>189</v>
      </c>
      <c r="F8" s="106" t="s">
        <v>180</v>
      </c>
      <c r="G8" s="106" t="s">
        <v>181</v>
      </c>
      <c r="H8" s="106" t="s">
        <v>181</v>
      </c>
      <c r="I8" s="106" t="s">
        <v>181</v>
      </c>
      <c r="J8" s="106"/>
      <c r="K8" s="106"/>
      <c r="L8" s="106"/>
      <c r="M8" s="106"/>
      <c r="N8" s="106" t="s">
        <v>182</v>
      </c>
      <c r="O8" s="106" t="s">
        <v>182</v>
      </c>
      <c r="P8" s="106"/>
      <c r="Q8" s="106"/>
      <c r="R8" s="106"/>
      <c r="S8" s="106" t="s">
        <v>379</v>
      </c>
      <c r="T8" s="106" t="s">
        <v>492</v>
      </c>
      <c r="U8" s="106" t="s">
        <v>493</v>
      </c>
      <c r="V8" s="106"/>
      <c r="W8" s="106" t="str">
        <f>ImpactsActifs!D5</f>
        <v>Non</v>
      </c>
      <c r="X8" s="106" t="str">
        <f>ImpactsActifs!H5</f>
        <v>Peu/pas d'effet</v>
      </c>
      <c r="Y8" s="106" t="str">
        <f>ImpactsActifs!L5</f>
        <v xml:space="preserve">Oui </v>
      </c>
      <c r="Z8" s="106"/>
      <c r="AA8" s="111"/>
      <c r="AB8" s="111"/>
    </row>
    <row r="9" spans="1:28" ht="109.5" customHeight="1" x14ac:dyDescent="0.25">
      <c r="A9" s="104" t="s">
        <v>187</v>
      </c>
      <c r="B9" s="110"/>
      <c r="C9" s="106"/>
      <c r="D9" s="106" t="s">
        <v>354</v>
      </c>
      <c r="E9" s="106" t="s">
        <v>189</v>
      </c>
      <c r="F9" s="106" t="s">
        <v>180</v>
      </c>
      <c r="G9" s="106" t="s">
        <v>181</v>
      </c>
      <c r="H9" s="106" t="s">
        <v>181</v>
      </c>
      <c r="I9" s="106" t="s">
        <v>181</v>
      </c>
      <c r="J9" s="106"/>
      <c r="K9" s="106"/>
      <c r="L9" s="106"/>
      <c r="M9" s="106"/>
      <c r="N9" s="106"/>
      <c r="O9" s="106"/>
      <c r="P9" s="106"/>
      <c r="Q9" s="106"/>
      <c r="R9" s="106"/>
      <c r="S9" s="106" t="s">
        <v>337</v>
      </c>
      <c r="T9" s="106" t="s">
        <v>495</v>
      </c>
      <c r="U9" s="106" t="s">
        <v>494</v>
      </c>
      <c r="V9" s="106"/>
      <c r="W9" s="106" t="str">
        <f>ImpactsActifs!D6</f>
        <v xml:space="preserve">Oui </v>
      </c>
      <c r="X9" s="106" t="str">
        <f>ImpactsActifs!H6</f>
        <v>Non</v>
      </c>
      <c r="Y9" s="106" t="str">
        <f>ImpactsActifs!L6</f>
        <v xml:space="preserve">Oui </v>
      </c>
      <c r="Z9" s="106"/>
      <c r="AA9" s="111"/>
      <c r="AB9" s="111"/>
    </row>
    <row r="10" spans="1:28" ht="137.1" customHeight="1" x14ac:dyDescent="0.25">
      <c r="A10" s="104" t="s">
        <v>190</v>
      </c>
      <c r="B10" s="110"/>
      <c r="C10" s="106"/>
      <c r="D10" s="106" t="s">
        <v>352</v>
      </c>
      <c r="E10" s="106" t="s">
        <v>189</v>
      </c>
      <c r="F10" s="106" t="s">
        <v>180</v>
      </c>
      <c r="G10" s="106" t="s">
        <v>181</v>
      </c>
      <c r="H10" s="106" t="s">
        <v>181</v>
      </c>
      <c r="I10" s="106" t="s">
        <v>181</v>
      </c>
      <c r="J10" s="106"/>
      <c r="K10" s="106"/>
      <c r="L10" s="106"/>
      <c r="M10" s="106"/>
      <c r="N10" s="106" t="s">
        <v>182</v>
      </c>
      <c r="O10" s="106" t="s">
        <v>182</v>
      </c>
      <c r="P10" s="106" t="s">
        <v>182</v>
      </c>
      <c r="Q10" s="106"/>
      <c r="R10" s="106"/>
      <c r="S10" s="106" t="s">
        <v>379</v>
      </c>
      <c r="T10" s="106" t="s">
        <v>510</v>
      </c>
      <c r="U10" s="106" t="s">
        <v>511</v>
      </c>
      <c r="V10" s="106"/>
      <c r="W10" s="106" t="str">
        <f>ImpactsActifs!D7</f>
        <v>Non</v>
      </c>
      <c r="X10" s="106" t="str">
        <f>ImpactsActifs!H7</f>
        <v xml:space="preserve">Oui </v>
      </c>
      <c r="Y10" s="106" t="str">
        <f>ImpactsActifs!L7</f>
        <v xml:space="preserve">Oui </v>
      </c>
      <c r="Z10" s="106"/>
      <c r="AA10" s="111"/>
      <c r="AB10" s="111"/>
    </row>
    <row r="11" spans="1:28" ht="86.1" customHeight="1" x14ac:dyDescent="0.25">
      <c r="A11" s="104" t="s">
        <v>193</v>
      </c>
      <c r="B11" s="101"/>
      <c r="C11" s="101"/>
      <c r="D11" s="106" t="s">
        <v>382</v>
      </c>
      <c r="E11" s="106" t="s">
        <v>381</v>
      </c>
      <c r="F11" s="106" t="s">
        <v>180</v>
      </c>
      <c r="G11" s="106" t="s">
        <v>181</v>
      </c>
      <c r="H11" s="106" t="s">
        <v>181</v>
      </c>
      <c r="I11" s="106" t="s">
        <v>181</v>
      </c>
      <c r="J11" s="106"/>
      <c r="K11" s="106"/>
      <c r="L11" s="106"/>
      <c r="M11" s="106"/>
      <c r="N11" s="106"/>
      <c r="O11" s="106"/>
      <c r="P11" s="106"/>
      <c r="Q11" s="106"/>
      <c r="R11" s="106"/>
      <c r="S11" s="106" t="s">
        <v>379</v>
      </c>
      <c r="T11" s="106" t="s">
        <v>337</v>
      </c>
      <c r="U11" s="106" t="s">
        <v>365</v>
      </c>
      <c r="V11" s="106"/>
      <c r="W11" s="106" t="str">
        <f>ImpactsActifs!D8</f>
        <v>Non</v>
      </c>
      <c r="X11" s="106" t="str">
        <f>ImpactsActifs!H8</f>
        <v>Non</v>
      </c>
      <c r="Y11" s="106" t="str">
        <f>ImpactsActifs!L8</f>
        <v xml:space="preserve">Oui </v>
      </c>
      <c r="Z11" s="106"/>
      <c r="AA11" s="111"/>
      <c r="AB11" s="111"/>
    </row>
    <row r="12" spans="1:28" ht="75.599999999999994" customHeight="1" x14ac:dyDescent="0.25">
      <c r="A12" s="104" t="s">
        <v>361</v>
      </c>
      <c r="B12" s="101"/>
      <c r="C12" s="101"/>
      <c r="D12" s="185" t="s">
        <v>384</v>
      </c>
      <c r="E12" s="106" t="s">
        <v>485</v>
      </c>
      <c r="F12" s="106" t="s">
        <v>180</v>
      </c>
      <c r="G12" s="106" t="s">
        <v>181</v>
      </c>
      <c r="H12" s="106" t="s">
        <v>181</v>
      </c>
      <c r="I12" s="106" t="s">
        <v>181</v>
      </c>
      <c r="J12" s="106"/>
      <c r="K12" s="106"/>
      <c r="L12" s="106" t="s">
        <v>182</v>
      </c>
      <c r="M12" s="106" t="s">
        <v>182</v>
      </c>
      <c r="N12" s="106"/>
      <c r="O12" s="106" t="s">
        <v>182</v>
      </c>
      <c r="P12" s="106"/>
      <c r="Q12" s="106"/>
      <c r="R12" s="106"/>
      <c r="S12" s="106" t="s">
        <v>337</v>
      </c>
      <c r="T12" s="106" t="s">
        <v>357</v>
      </c>
      <c r="U12" s="106" t="s">
        <v>512</v>
      </c>
      <c r="V12" s="106"/>
      <c r="W12" s="106" t="str">
        <f>ImpactsActifs!D9</f>
        <v xml:space="preserve">Oui </v>
      </c>
      <c r="X12" s="106" t="str">
        <f>ImpactsActifs!H9</f>
        <v xml:space="preserve">Peu/pas d'effet </v>
      </c>
      <c r="Y12" s="106" t="str">
        <f>ImpactsActifs!L9</f>
        <v>Non</v>
      </c>
      <c r="Z12" s="106"/>
      <c r="AA12" s="111"/>
      <c r="AB12" s="111"/>
    </row>
    <row r="13" spans="1:28" ht="97.5" customHeight="1" x14ac:dyDescent="0.25">
      <c r="A13" s="104" t="s">
        <v>362</v>
      </c>
      <c r="B13" s="101"/>
      <c r="C13" s="101"/>
      <c r="D13" s="185" t="s">
        <v>383</v>
      </c>
      <c r="E13" s="106" t="s">
        <v>485</v>
      </c>
      <c r="F13" s="106" t="s">
        <v>180</v>
      </c>
      <c r="G13" s="106" t="s">
        <v>181</v>
      </c>
      <c r="H13" s="106" t="s">
        <v>181</v>
      </c>
      <c r="I13" s="106" t="s">
        <v>181</v>
      </c>
      <c r="J13" s="106"/>
      <c r="K13" s="106"/>
      <c r="L13" s="106" t="s">
        <v>182</v>
      </c>
      <c r="M13" s="106"/>
      <c r="N13" s="106"/>
      <c r="O13" s="106" t="s">
        <v>182</v>
      </c>
      <c r="P13" s="106"/>
      <c r="Q13" s="106"/>
      <c r="R13" s="106"/>
      <c r="S13" s="106" t="s">
        <v>337</v>
      </c>
      <c r="T13" s="106" t="s">
        <v>357</v>
      </c>
      <c r="U13" s="106" t="s">
        <v>379</v>
      </c>
      <c r="V13" s="106"/>
      <c r="W13" s="106" t="str">
        <f>ImpactsActifs!D10</f>
        <v>Non</v>
      </c>
      <c r="X13" s="106" t="str">
        <f>ImpactsActifs!H10</f>
        <v xml:space="preserve">Peu/pas d'effet </v>
      </c>
      <c r="Y13" s="106" t="str">
        <f>ImpactsActifs!L10</f>
        <v>Non</v>
      </c>
      <c r="Z13" s="106"/>
      <c r="AA13" s="111"/>
      <c r="AB13" s="111"/>
    </row>
    <row r="14" spans="1:28" ht="59.1" customHeight="1" x14ac:dyDescent="0.25">
      <c r="A14" s="104" t="s">
        <v>363</v>
      </c>
      <c r="B14" s="101"/>
      <c r="C14" s="101"/>
      <c r="D14" s="185" t="s">
        <v>500</v>
      </c>
      <c r="E14" s="106" t="s">
        <v>485</v>
      </c>
      <c r="F14" s="106" t="s">
        <v>180</v>
      </c>
      <c r="G14" s="106" t="s">
        <v>181</v>
      </c>
      <c r="H14" s="106" t="s">
        <v>181</v>
      </c>
      <c r="I14" s="106" t="s">
        <v>181</v>
      </c>
      <c r="J14" s="106"/>
      <c r="K14" s="106"/>
      <c r="L14" s="106" t="s">
        <v>182</v>
      </c>
      <c r="M14" s="106"/>
      <c r="N14" s="106"/>
      <c r="O14" s="106" t="s">
        <v>182</v>
      </c>
      <c r="P14" s="106" t="s">
        <v>182</v>
      </c>
      <c r="Q14" s="106"/>
      <c r="R14" s="106"/>
      <c r="S14" s="106" t="s">
        <v>379</v>
      </c>
      <c r="T14" s="106" t="s">
        <v>357</v>
      </c>
      <c r="U14" s="106" t="s">
        <v>379</v>
      </c>
      <c r="V14" s="106"/>
      <c r="W14" s="106" t="str">
        <f>ImpactsActifs!D11</f>
        <v>Non</v>
      </c>
      <c r="X14" s="106" t="str">
        <f>ImpactsActifs!H11</f>
        <v>Non</v>
      </c>
      <c r="Y14" s="106" t="str">
        <f>ImpactsActifs!L11</f>
        <v>Non</v>
      </c>
      <c r="Z14" s="106"/>
      <c r="AA14" s="111"/>
      <c r="AB14" s="111"/>
    </row>
    <row r="15" spans="1:28" ht="41.1" customHeight="1" x14ac:dyDescent="0.25">
      <c r="A15" s="104" t="s">
        <v>187</v>
      </c>
      <c r="B15" s="101"/>
      <c r="C15" s="101"/>
      <c r="D15" s="185" t="s">
        <v>355</v>
      </c>
      <c r="E15" s="106" t="s">
        <v>485</v>
      </c>
      <c r="F15" s="106" t="s">
        <v>180</v>
      </c>
      <c r="G15" s="106" t="s">
        <v>181</v>
      </c>
      <c r="H15" s="106" t="s">
        <v>181</v>
      </c>
      <c r="I15" s="106" t="s">
        <v>181</v>
      </c>
      <c r="J15" s="106"/>
      <c r="K15" s="106"/>
      <c r="L15" s="106" t="s">
        <v>182</v>
      </c>
      <c r="M15" s="106"/>
      <c r="N15" s="106"/>
      <c r="O15" s="106" t="s">
        <v>182</v>
      </c>
      <c r="P15" s="106"/>
      <c r="Q15" s="106" t="s">
        <v>182</v>
      </c>
      <c r="R15" s="106"/>
      <c r="S15" s="106" t="s">
        <v>337</v>
      </c>
      <c r="T15" s="106" t="s">
        <v>357</v>
      </c>
      <c r="U15" s="106" t="s">
        <v>380</v>
      </c>
      <c r="V15" s="106"/>
      <c r="W15" s="106" t="str">
        <f>ImpactsActifs!D12</f>
        <v xml:space="preserve">Oui </v>
      </c>
      <c r="X15" s="106" t="str">
        <f>ImpactsActifs!H12</f>
        <v>Non</v>
      </c>
      <c r="Y15" s="106" t="str">
        <f>ImpactsActifs!L12</f>
        <v xml:space="preserve">Oui </v>
      </c>
      <c r="Z15" s="106"/>
      <c r="AA15" s="111"/>
      <c r="AB15" s="111"/>
    </row>
    <row r="16" spans="1:28" ht="38.1" customHeight="1" x14ac:dyDescent="0.25">
      <c r="A16" s="104"/>
      <c r="B16" s="337" t="s">
        <v>195</v>
      </c>
      <c r="C16" s="338"/>
      <c r="D16" s="336">
        <f>ImpactsActifs!D13</f>
        <v>0</v>
      </c>
      <c r="E16" s="336"/>
      <c r="F16" s="336"/>
      <c r="G16" s="336"/>
      <c r="H16" s="336"/>
      <c r="I16" s="336"/>
      <c r="J16" s="336"/>
      <c r="K16" s="336"/>
      <c r="L16" s="336"/>
      <c r="M16" s="336"/>
      <c r="N16" s="336"/>
      <c r="O16" s="336"/>
      <c r="P16" s="336"/>
      <c r="Q16" s="336"/>
      <c r="R16" s="336"/>
      <c r="S16" s="336"/>
      <c r="T16" s="336"/>
      <c r="U16" s="336"/>
      <c r="V16" s="336"/>
      <c r="W16" s="336"/>
      <c r="X16" s="336"/>
      <c r="Y16" s="336"/>
      <c r="Z16" s="118"/>
      <c r="AA16" s="111"/>
      <c r="AB16" s="111"/>
    </row>
    <row r="17" spans="1:28" ht="139.5" customHeight="1" x14ac:dyDescent="0.25">
      <c r="A17" s="104" t="s">
        <v>196</v>
      </c>
      <c r="B17" s="110"/>
      <c r="C17" s="106"/>
      <c r="D17" s="106" t="s">
        <v>197</v>
      </c>
      <c r="E17" s="106" t="s">
        <v>189</v>
      </c>
      <c r="F17" s="106" t="s">
        <v>180</v>
      </c>
      <c r="G17" s="106" t="s">
        <v>181</v>
      </c>
      <c r="H17" s="106" t="s">
        <v>181</v>
      </c>
      <c r="I17" s="106" t="s">
        <v>181</v>
      </c>
      <c r="J17" s="106"/>
      <c r="K17" s="106"/>
      <c r="L17" s="106"/>
      <c r="M17" s="106"/>
      <c r="N17" s="106" t="s">
        <v>182</v>
      </c>
      <c r="O17" s="106"/>
      <c r="P17" s="106" t="s">
        <v>182</v>
      </c>
      <c r="Q17" s="106"/>
      <c r="R17" s="106"/>
      <c r="S17" s="106" t="s">
        <v>379</v>
      </c>
      <c r="T17" s="106" t="s">
        <v>337</v>
      </c>
      <c r="U17" s="106" t="s">
        <v>497</v>
      </c>
      <c r="V17" s="106"/>
      <c r="W17" s="106" t="str">
        <f>ImpactsActifs!D14</f>
        <v>Non</v>
      </c>
      <c r="X17" s="106" t="str">
        <f>ImpactsActifs!H14</f>
        <v xml:space="preserve">Oui </v>
      </c>
      <c r="Y17" s="106" t="str">
        <f>ImpactsActifs!L14</f>
        <v>Non</v>
      </c>
      <c r="Z17" s="106"/>
      <c r="AA17" s="111"/>
      <c r="AB17" s="111"/>
    </row>
    <row r="18" spans="1:28" ht="72.599999999999994" customHeight="1" x14ac:dyDescent="0.25">
      <c r="A18" s="104" t="s">
        <v>198</v>
      </c>
      <c r="B18" s="110"/>
      <c r="C18" s="106"/>
      <c r="D18" s="106" t="s">
        <v>199</v>
      </c>
      <c r="E18" s="106" t="s">
        <v>189</v>
      </c>
      <c r="F18" s="106" t="s">
        <v>181</v>
      </c>
      <c r="G18" s="106" t="s">
        <v>180</v>
      </c>
      <c r="H18" s="106" t="s">
        <v>181</v>
      </c>
      <c r="I18" s="106" t="s">
        <v>181</v>
      </c>
      <c r="J18" s="106"/>
      <c r="K18" s="106"/>
      <c r="L18" s="106"/>
      <c r="M18" s="106"/>
      <c r="N18" s="106" t="s">
        <v>182</v>
      </c>
      <c r="O18" s="106"/>
      <c r="P18" s="106"/>
      <c r="Q18" s="106"/>
      <c r="R18" s="106"/>
      <c r="S18" s="106" t="s">
        <v>379</v>
      </c>
      <c r="T18" s="106" t="s">
        <v>337</v>
      </c>
      <c r="U18" s="106" t="s">
        <v>502</v>
      </c>
      <c r="V18" s="106"/>
      <c r="W18" s="106" t="str">
        <f>ImpactsActifs!D15</f>
        <v>Non</v>
      </c>
      <c r="X18" s="106" t="str">
        <f>ImpactsActifs!H15</f>
        <v>Non</v>
      </c>
      <c r="Y18" s="106" t="str">
        <f>ImpactsActifs!L15</f>
        <v>Non</v>
      </c>
      <c r="Z18" s="106"/>
      <c r="AA18" s="111"/>
      <c r="AB18" s="111"/>
    </row>
    <row r="19" spans="1:28" ht="65.650000000000006" customHeight="1" x14ac:dyDescent="0.25">
      <c r="A19" s="104" t="s">
        <v>200</v>
      </c>
      <c r="B19" s="110"/>
      <c r="C19" s="106"/>
      <c r="D19" s="106" t="s">
        <v>201</v>
      </c>
      <c r="E19" s="106" t="s">
        <v>189</v>
      </c>
      <c r="F19" s="106" t="s">
        <v>181</v>
      </c>
      <c r="G19" s="106" t="s">
        <v>180</v>
      </c>
      <c r="H19" s="106" t="s">
        <v>181</v>
      </c>
      <c r="I19" s="106" t="s">
        <v>181</v>
      </c>
      <c r="J19" s="106"/>
      <c r="K19" s="106"/>
      <c r="L19" s="106"/>
      <c r="M19" s="106"/>
      <c r="N19" s="106" t="s">
        <v>182</v>
      </c>
      <c r="O19" s="106"/>
      <c r="P19" s="106"/>
      <c r="Q19" s="106"/>
      <c r="R19" s="106"/>
      <c r="S19" s="106" t="s">
        <v>499</v>
      </c>
      <c r="T19" s="106" t="s">
        <v>337</v>
      </c>
      <c r="U19" s="106" t="s">
        <v>502</v>
      </c>
      <c r="V19" s="106"/>
      <c r="W19" s="106" t="str">
        <f>ImpactsActifs!D16</f>
        <v>Non</v>
      </c>
      <c r="X19" s="106" t="str">
        <f>ImpactsActifs!H16</f>
        <v xml:space="preserve">Oui </v>
      </c>
      <c r="Y19" s="106" t="str">
        <f>ImpactsActifs!L16</f>
        <v>Non</v>
      </c>
      <c r="Z19" s="106"/>
      <c r="AA19" s="111"/>
      <c r="AB19" s="111"/>
    </row>
    <row r="20" spans="1:28" ht="48" customHeight="1" x14ac:dyDescent="0.25">
      <c r="A20" s="104"/>
      <c r="B20" s="110"/>
      <c r="C20" s="106"/>
      <c r="D20" s="106" t="s">
        <v>348</v>
      </c>
      <c r="E20" s="106" t="s">
        <v>10</v>
      </c>
      <c r="F20" s="106" t="s">
        <v>180</v>
      </c>
      <c r="G20" s="106" t="s">
        <v>181</v>
      </c>
      <c r="H20" s="106" t="s">
        <v>181</v>
      </c>
      <c r="I20" s="106" t="s">
        <v>181</v>
      </c>
      <c r="J20" s="106"/>
      <c r="K20" s="106" t="s">
        <v>182</v>
      </c>
      <c r="L20" s="106" t="s">
        <v>182</v>
      </c>
      <c r="M20" s="106"/>
      <c r="N20" s="106" t="s">
        <v>182</v>
      </c>
      <c r="O20" s="106" t="s">
        <v>182</v>
      </c>
      <c r="P20" s="106" t="s">
        <v>182</v>
      </c>
      <c r="Q20" s="106"/>
      <c r="R20" s="106"/>
      <c r="S20" s="106" t="s">
        <v>379</v>
      </c>
      <c r="T20" s="106" t="s">
        <v>498</v>
      </c>
      <c r="U20" s="106" t="s">
        <v>501</v>
      </c>
      <c r="V20" s="106"/>
      <c r="W20" s="106" t="str">
        <f>ImpactsActifs!D17</f>
        <v xml:space="preserve">Oui </v>
      </c>
      <c r="X20" s="106" t="str">
        <f>ImpactsActifs!H17</f>
        <v xml:space="preserve">Oui </v>
      </c>
      <c r="Y20" s="106" t="str">
        <f>ImpactsActifs!L17</f>
        <v>Non</v>
      </c>
      <c r="Z20" s="106"/>
      <c r="AA20" s="141" t="s">
        <v>377</v>
      </c>
      <c r="AB20" s="111"/>
    </row>
    <row r="21" spans="1:28" ht="30" x14ac:dyDescent="0.25">
      <c r="A21" s="104" t="s">
        <v>202</v>
      </c>
      <c r="B21" s="110"/>
      <c r="C21" s="106"/>
      <c r="D21" s="106" t="s">
        <v>203</v>
      </c>
      <c r="E21" s="106" t="s">
        <v>13</v>
      </c>
      <c r="F21" s="106" t="s">
        <v>180</v>
      </c>
      <c r="G21" s="106" t="s">
        <v>180</v>
      </c>
      <c r="H21" s="106" t="s">
        <v>181</v>
      </c>
      <c r="I21" s="106" t="s">
        <v>181</v>
      </c>
      <c r="J21" s="106"/>
      <c r="K21" s="106" t="s">
        <v>182</v>
      </c>
      <c r="L21" s="106"/>
      <c r="M21" s="106"/>
      <c r="N21" s="106"/>
      <c r="O21" s="106" t="s">
        <v>182</v>
      </c>
      <c r="P21" s="106" t="s">
        <v>182</v>
      </c>
      <c r="Q21" s="106" t="s">
        <v>182</v>
      </c>
      <c r="R21" s="106"/>
      <c r="S21" s="106" t="s">
        <v>337</v>
      </c>
      <c r="T21" s="106" t="s">
        <v>503</v>
      </c>
      <c r="U21" s="106" t="s">
        <v>379</v>
      </c>
      <c r="V21" s="106"/>
      <c r="W21" s="106" t="str">
        <f>ImpactsActifs!D18</f>
        <v xml:space="preserve">Oui </v>
      </c>
      <c r="X21" s="106" t="str">
        <f>ImpactsActifs!H18</f>
        <v xml:space="preserve">Oui </v>
      </c>
      <c r="Y21" s="106" t="str">
        <f>ImpactsActifs!L18</f>
        <v>Non</v>
      </c>
      <c r="Z21" s="106"/>
      <c r="AA21" s="111"/>
      <c r="AB21" s="111"/>
    </row>
    <row r="22" spans="1:28" ht="54.6" customHeight="1" x14ac:dyDescent="0.25">
      <c r="A22" s="104"/>
      <c r="B22" s="110"/>
      <c r="C22" s="106"/>
      <c r="D22" s="213" t="s">
        <v>496</v>
      </c>
      <c r="E22" s="106"/>
      <c r="F22" s="106"/>
      <c r="G22" s="106"/>
      <c r="H22" s="106"/>
      <c r="I22" s="106"/>
      <c r="J22" s="106"/>
      <c r="K22" s="214" t="s">
        <v>343</v>
      </c>
      <c r="L22" s="214"/>
      <c r="M22" s="214"/>
      <c r="N22" s="214"/>
      <c r="O22" s="214"/>
      <c r="P22" s="118"/>
      <c r="Q22" s="118"/>
      <c r="R22" s="118"/>
      <c r="S22" s="164"/>
      <c r="T22" s="164"/>
      <c r="U22" s="164"/>
      <c r="V22" s="106"/>
      <c r="W22" s="211" t="str">
        <f>ImpactsActifs!D19</f>
        <v xml:space="preserve">Oui </v>
      </c>
      <c r="X22" s="211" t="str">
        <f>ImpactsActifs!H19</f>
        <v xml:space="preserve">Oui </v>
      </c>
      <c r="Y22" s="211">
        <f>ImpactsActifs!L19</f>
        <v>0</v>
      </c>
      <c r="Z22" s="106"/>
      <c r="AA22" s="111"/>
      <c r="AB22" s="111"/>
    </row>
    <row r="23" spans="1:28" ht="54" customHeight="1" x14ac:dyDescent="0.25">
      <c r="A23" s="104" t="s">
        <v>204</v>
      </c>
      <c r="B23" s="110"/>
      <c r="C23" s="106"/>
      <c r="D23" s="106" t="s">
        <v>14</v>
      </c>
      <c r="E23" s="106" t="s">
        <v>13</v>
      </c>
      <c r="F23" s="106" t="s">
        <v>180</v>
      </c>
      <c r="G23" s="106" t="s">
        <v>180</v>
      </c>
      <c r="H23" s="106" t="s">
        <v>181</v>
      </c>
      <c r="I23" s="106" t="s">
        <v>181</v>
      </c>
      <c r="J23" s="106"/>
      <c r="K23" s="106" t="s">
        <v>182</v>
      </c>
      <c r="L23" s="106"/>
      <c r="M23" s="106"/>
      <c r="N23" s="106"/>
      <c r="O23" s="106" t="s">
        <v>182</v>
      </c>
      <c r="P23" s="106"/>
      <c r="Q23" s="106" t="s">
        <v>182</v>
      </c>
      <c r="R23" s="106"/>
      <c r="S23" s="106" t="s">
        <v>337</v>
      </c>
      <c r="T23" s="106" t="s">
        <v>337</v>
      </c>
      <c r="U23" s="106" t="s">
        <v>379</v>
      </c>
      <c r="V23" s="106"/>
      <c r="W23" s="106" t="str">
        <f>ImpactsActifs!D21</f>
        <v>Non</v>
      </c>
      <c r="X23" s="106" t="str">
        <f>ImpactsActifs!H21</f>
        <v>Non</v>
      </c>
      <c r="Y23" s="106" t="str">
        <f>ImpactsActifs!L21</f>
        <v>Non</v>
      </c>
      <c r="Z23" s="106"/>
      <c r="AA23" s="111"/>
      <c r="AB23" s="111"/>
    </row>
    <row r="24" spans="1:28" ht="36.6" customHeight="1" x14ac:dyDescent="0.25">
      <c r="A24" s="104" t="s">
        <v>205</v>
      </c>
      <c r="B24" s="110"/>
      <c r="C24" s="106"/>
      <c r="D24" s="106" t="s">
        <v>206</v>
      </c>
      <c r="E24" s="106" t="s">
        <v>189</v>
      </c>
      <c r="F24" s="106" t="s">
        <v>180</v>
      </c>
      <c r="G24" s="106" t="s">
        <v>180</v>
      </c>
      <c r="H24" s="106" t="s">
        <v>181</v>
      </c>
      <c r="I24" s="106" t="s">
        <v>181</v>
      </c>
      <c r="J24" s="106"/>
      <c r="K24" s="106"/>
      <c r="L24" s="106"/>
      <c r="M24" s="106"/>
      <c r="N24" s="106" t="s">
        <v>182</v>
      </c>
      <c r="O24" s="106"/>
      <c r="P24" s="106" t="s">
        <v>182</v>
      </c>
      <c r="Q24" s="106"/>
      <c r="R24" s="106"/>
      <c r="S24" s="106" t="s">
        <v>379</v>
      </c>
      <c r="T24" s="106" t="s">
        <v>337</v>
      </c>
      <c r="U24" s="106" t="s">
        <v>379</v>
      </c>
      <c r="V24" s="106"/>
      <c r="W24" s="106" t="str">
        <f>ImpactsActifs!D22</f>
        <v>Non</v>
      </c>
      <c r="X24" s="106" t="str">
        <f>ImpactsActifs!H22</f>
        <v xml:space="preserve">Oui </v>
      </c>
      <c r="Y24" s="106" t="str">
        <f>ImpactsActifs!L22</f>
        <v>Non</v>
      </c>
      <c r="Z24" s="106"/>
      <c r="AA24" s="111"/>
      <c r="AB24" s="111"/>
    </row>
    <row r="25" spans="1:28" s="138" customFormat="1" ht="32.65" customHeight="1" x14ac:dyDescent="0.25">
      <c r="A25" s="134"/>
      <c r="B25" s="342" t="s">
        <v>211</v>
      </c>
      <c r="C25" s="343"/>
      <c r="D25" s="135"/>
      <c r="E25" s="106"/>
      <c r="F25" s="106"/>
      <c r="G25" s="106"/>
      <c r="H25" s="106"/>
      <c r="I25" s="106"/>
      <c r="J25" s="106"/>
      <c r="K25" s="136"/>
      <c r="L25" s="136"/>
      <c r="M25" s="136"/>
      <c r="N25" s="136"/>
      <c r="O25" s="136" t="s">
        <v>182</v>
      </c>
      <c r="P25" s="136" t="s">
        <v>182</v>
      </c>
      <c r="Q25" s="136"/>
      <c r="R25" s="106"/>
      <c r="S25" s="136"/>
      <c r="T25" s="136"/>
      <c r="U25" s="136"/>
      <c r="V25" s="106"/>
      <c r="W25" s="136">
        <f>ImpactsActifs!D23</f>
        <v>0</v>
      </c>
      <c r="X25" s="136">
        <f>ImpactsActifs!H23</f>
        <v>0</v>
      </c>
      <c r="Y25" s="136">
        <f>ImpactsActifs!L23</f>
        <v>0</v>
      </c>
      <c r="Z25" s="106"/>
      <c r="AA25" s="137"/>
      <c r="AB25" s="137"/>
    </row>
    <row r="26" spans="1:28" x14ac:dyDescent="0.25">
      <c r="A26" s="104"/>
      <c r="B26" s="329" t="s">
        <v>38</v>
      </c>
      <c r="C26" s="329"/>
      <c r="D26" s="329"/>
      <c r="E26" s="329"/>
      <c r="F26" s="336">
        <f>ImpactsActifs!D24</f>
        <v>0</v>
      </c>
      <c r="G26" s="336"/>
      <c r="H26" s="336"/>
      <c r="I26" s="336"/>
      <c r="J26" s="336"/>
      <c r="K26" s="336"/>
      <c r="L26" s="336"/>
      <c r="M26" s="336"/>
      <c r="N26" s="336"/>
      <c r="O26" s="336"/>
      <c r="P26" s="336"/>
      <c r="Q26" s="336"/>
      <c r="R26" s="336"/>
      <c r="S26" s="336"/>
      <c r="T26" s="336"/>
      <c r="U26" s="336"/>
      <c r="V26" s="336"/>
      <c r="W26" s="336"/>
      <c r="X26" s="336"/>
      <c r="Y26" s="336"/>
      <c r="Z26" s="118"/>
      <c r="AA26" s="111"/>
      <c r="AB26" s="111"/>
    </row>
    <row r="27" spans="1:28" ht="56.1" customHeight="1" x14ac:dyDescent="0.25">
      <c r="A27" s="104" t="s">
        <v>207</v>
      </c>
      <c r="B27" s="110"/>
      <c r="C27" s="106"/>
      <c r="D27" s="106" t="s">
        <v>208</v>
      </c>
      <c r="E27" s="106" t="s">
        <v>179</v>
      </c>
      <c r="F27" s="106" t="s">
        <v>180</v>
      </c>
      <c r="G27" s="106" t="s">
        <v>180</v>
      </c>
      <c r="H27" s="106" t="s">
        <v>181</v>
      </c>
      <c r="I27" s="106" t="s">
        <v>181</v>
      </c>
      <c r="J27" s="106"/>
      <c r="K27" s="106" t="s">
        <v>182</v>
      </c>
      <c r="L27" s="106"/>
      <c r="M27" s="106"/>
      <c r="N27" s="106" t="s">
        <v>182</v>
      </c>
      <c r="O27" s="106" t="s">
        <v>182</v>
      </c>
      <c r="P27" s="106"/>
      <c r="Q27" s="106" t="s">
        <v>182</v>
      </c>
      <c r="R27" s="106"/>
      <c r="S27" s="106" t="s">
        <v>337</v>
      </c>
      <c r="T27" s="106" t="s">
        <v>504</v>
      </c>
      <c r="U27" s="106" t="s">
        <v>505</v>
      </c>
      <c r="V27" s="106"/>
      <c r="W27" s="106" t="str">
        <f>ImpactsActifs!D25</f>
        <v xml:space="preserve">Oui </v>
      </c>
      <c r="X27" s="106" t="str">
        <f>ImpactsActifs!H25</f>
        <v xml:space="preserve">Oui </v>
      </c>
      <c r="Y27" s="106" t="str">
        <f>ImpactsActifs!L25</f>
        <v xml:space="preserve">Oui </v>
      </c>
      <c r="Z27" s="118"/>
      <c r="AA27" s="111"/>
      <c r="AB27" s="111"/>
    </row>
    <row r="28" spans="1:28" ht="33.6" customHeight="1" x14ac:dyDescent="0.25">
      <c r="A28" s="104" t="s">
        <v>209</v>
      </c>
      <c r="B28" s="110"/>
      <c r="C28" s="106"/>
      <c r="D28" s="106" t="s">
        <v>210</v>
      </c>
      <c r="E28" s="106" t="s">
        <v>189</v>
      </c>
      <c r="F28" s="106" t="s">
        <v>180</v>
      </c>
      <c r="G28" s="106" t="s">
        <v>180</v>
      </c>
      <c r="H28" s="106" t="s">
        <v>181</v>
      </c>
      <c r="I28" s="106" t="s">
        <v>181</v>
      </c>
      <c r="J28" s="106"/>
      <c r="K28" s="106"/>
      <c r="L28" s="106"/>
      <c r="M28" s="106"/>
      <c r="N28" s="106" t="s">
        <v>182</v>
      </c>
      <c r="O28" s="106"/>
      <c r="P28" s="106"/>
      <c r="Q28" s="106"/>
      <c r="R28" s="106"/>
      <c r="S28" s="106" t="s">
        <v>379</v>
      </c>
      <c r="T28" s="106" t="s">
        <v>337</v>
      </c>
      <c r="U28" s="106" t="s">
        <v>506</v>
      </c>
      <c r="V28" s="106"/>
      <c r="W28" s="106" t="str">
        <f>ImpactsActifs!D26</f>
        <v>Non</v>
      </c>
      <c r="X28" s="106" t="str">
        <f>ImpactsActifs!H26</f>
        <v>Non</v>
      </c>
      <c r="Y28" s="106" t="str">
        <f>ImpactsActifs!L26</f>
        <v>Non</v>
      </c>
      <c r="Z28" s="106"/>
      <c r="AA28" s="107"/>
      <c r="AB28" s="111"/>
    </row>
    <row r="29" spans="1:28" ht="75" x14ac:dyDescent="0.25">
      <c r="A29" s="104"/>
      <c r="B29" s="110"/>
      <c r="C29" s="106"/>
      <c r="D29" s="106" t="s">
        <v>474</v>
      </c>
      <c r="E29" s="106" t="s">
        <v>189</v>
      </c>
      <c r="F29" s="106" t="s">
        <v>180</v>
      </c>
      <c r="G29" s="106" t="s">
        <v>180</v>
      </c>
      <c r="H29" s="106" t="s">
        <v>181</v>
      </c>
      <c r="I29" s="106" t="s">
        <v>181</v>
      </c>
      <c r="J29" s="106"/>
      <c r="K29" s="106" t="s">
        <v>182</v>
      </c>
      <c r="L29" s="106"/>
      <c r="M29" s="106"/>
      <c r="N29" s="106" t="s">
        <v>182</v>
      </c>
      <c r="O29" s="106" t="s">
        <v>345</v>
      </c>
      <c r="P29" s="106" t="s">
        <v>182</v>
      </c>
      <c r="Q29" s="106" t="s">
        <v>182</v>
      </c>
      <c r="R29" s="106"/>
      <c r="S29" s="106" t="s">
        <v>507</v>
      </c>
      <c r="T29" s="106" t="s">
        <v>508</v>
      </c>
      <c r="U29" s="106" t="s">
        <v>379</v>
      </c>
      <c r="V29" s="106"/>
      <c r="W29" s="106" t="str">
        <f>ImpactsActifs!D27</f>
        <v xml:space="preserve">Oui </v>
      </c>
      <c r="X29" s="106" t="str">
        <f>ImpactsActifs!H27</f>
        <v xml:space="preserve">Oui </v>
      </c>
      <c r="Y29" s="106">
        <f>ImpactsActifs!L27</f>
        <v>0</v>
      </c>
      <c r="Z29" s="106"/>
      <c r="AA29" s="107"/>
      <c r="AB29" s="111"/>
    </row>
    <row r="30" spans="1:28" s="1" customFormat="1" x14ac:dyDescent="0.25">
      <c r="A30" s="121"/>
      <c r="B30" s="106"/>
      <c r="C30" s="106"/>
      <c r="D30" s="106"/>
      <c r="E30" s="106"/>
      <c r="F30" s="106"/>
      <c r="G30" s="106"/>
      <c r="H30" s="106"/>
      <c r="I30" s="106"/>
      <c r="J30" s="106"/>
      <c r="K30" s="106"/>
      <c r="L30" s="106"/>
      <c r="M30" s="106"/>
      <c r="N30" s="106"/>
      <c r="O30" s="106"/>
      <c r="P30" s="106"/>
      <c r="Q30" s="106"/>
      <c r="R30" s="106"/>
      <c r="S30" s="106"/>
      <c r="T30" s="106"/>
      <c r="U30" s="106"/>
      <c r="V30" s="106"/>
      <c r="W30" s="106">
        <f>ImpactsActifs!D28</f>
        <v>0</v>
      </c>
      <c r="X30" s="106">
        <f>ImpactsActifs!H28</f>
        <v>0</v>
      </c>
      <c r="Y30" s="106">
        <f>ImpactsActifs!L28</f>
        <v>0</v>
      </c>
      <c r="Z30" s="106"/>
      <c r="AA30" s="107"/>
      <c r="AB30" s="107"/>
    </row>
    <row r="31" spans="1:28" s="10" customFormat="1" x14ac:dyDescent="0.25">
      <c r="A31" s="20"/>
      <c r="B31" s="320" t="s">
        <v>212</v>
      </c>
      <c r="C31" s="321"/>
      <c r="D31" s="321"/>
      <c r="E31" s="322"/>
      <c r="F31" s="341">
        <f>ImpactsActifs!D29</f>
        <v>0</v>
      </c>
      <c r="G31" s="341"/>
      <c r="H31" s="341"/>
      <c r="I31" s="341"/>
      <c r="J31" s="341"/>
      <c r="K31" s="341"/>
      <c r="L31" s="341"/>
      <c r="M31" s="341"/>
      <c r="N31" s="341"/>
      <c r="O31" s="341"/>
      <c r="P31" s="341"/>
      <c r="Q31" s="341"/>
      <c r="R31" s="341"/>
      <c r="S31" s="341"/>
      <c r="T31" s="341"/>
      <c r="U31" s="341"/>
      <c r="V31" s="341"/>
      <c r="W31" s="341"/>
      <c r="X31" s="341"/>
      <c r="Y31" s="341"/>
      <c r="Z31" s="102"/>
      <c r="AA31" s="109"/>
      <c r="AB31" s="109"/>
    </row>
    <row r="32" spans="1:28" ht="42" customHeight="1" x14ac:dyDescent="0.25">
      <c r="A32" s="104"/>
      <c r="B32" s="323" t="s">
        <v>19</v>
      </c>
      <c r="C32" s="324"/>
      <c r="D32" s="324"/>
      <c r="E32" s="325"/>
      <c r="F32" s="326">
        <f>ImpactsActifs!D30</f>
        <v>0</v>
      </c>
      <c r="G32" s="327"/>
      <c r="H32" s="327"/>
      <c r="I32" s="327"/>
      <c r="J32" s="327"/>
      <c r="K32" s="327"/>
      <c r="L32" s="327"/>
      <c r="M32" s="327"/>
      <c r="N32" s="327"/>
      <c r="O32" s="327"/>
      <c r="P32" s="327"/>
      <c r="Q32" s="327"/>
      <c r="R32" s="327"/>
      <c r="S32" s="327"/>
      <c r="T32" s="327"/>
      <c r="U32" s="327"/>
      <c r="V32" s="327"/>
      <c r="W32" s="327"/>
      <c r="X32" s="327"/>
      <c r="Y32" s="328"/>
      <c r="Z32" s="118"/>
      <c r="AA32" s="111"/>
      <c r="AB32" s="111"/>
    </row>
    <row r="33" spans="1:28" ht="48.6" customHeight="1" x14ac:dyDescent="0.25">
      <c r="A33" s="104" t="s">
        <v>213</v>
      </c>
      <c r="B33" s="110"/>
      <c r="C33" s="106"/>
      <c r="D33" s="207" t="s">
        <v>20</v>
      </c>
      <c r="E33" s="106" t="s">
        <v>10</v>
      </c>
      <c r="F33" s="106" t="s">
        <v>181</v>
      </c>
      <c r="G33" s="106" t="s">
        <v>181</v>
      </c>
      <c r="H33" s="106" t="s">
        <v>180</v>
      </c>
      <c r="I33" s="106" t="s">
        <v>181</v>
      </c>
      <c r="J33" s="106"/>
      <c r="K33" s="106" t="s">
        <v>182</v>
      </c>
      <c r="L33" s="106"/>
      <c r="M33" s="106"/>
      <c r="N33" s="106" t="s">
        <v>182</v>
      </c>
      <c r="O33" s="106"/>
      <c r="P33" s="106" t="s">
        <v>182</v>
      </c>
      <c r="Q33" s="129" t="s">
        <v>365</v>
      </c>
      <c r="R33" s="106"/>
      <c r="S33" s="118" t="s">
        <v>337</v>
      </c>
      <c r="T33" s="118" t="s">
        <v>371</v>
      </c>
      <c r="U33" s="118" t="s">
        <v>372</v>
      </c>
      <c r="V33" s="106"/>
      <c r="W33" s="118">
        <f>ImpactsActifs!D31</f>
        <v>0</v>
      </c>
      <c r="X33" s="118" t="str">
        <f>ImpactsActifs!H31</f>
        <v xml:space="preserve">Oui </v>
      </c>
      <c r="Y33" s="118" t="str">
        <f>ImpactsActifs!L31</f>
        <v xml:space="preserve">Oui </v>
      </c>
      <c r="Z33" s="106"/>
      <c r="AA33" s="300"/>
      <c r="AB33" s="111"/>
    </row>
    <row r="34" spans="1:28" ht="30" x14ac:dyDescent="0.25">
      <c r="A34" s="104" t="s">
        <v>214</v>
      </c>
      <c r="B34" s="110"/>
      <c r="C34" s="106"/>
      <c r="D34" s="106" t="s">
        <v>215</v>
      </c>
      <c r="E34" s="106" t="s">
        <v>10</v>
      </c>
      <c r="F34" s="106" t="s">
        <v>181</v>
      </c>
      <c r="G34" s="106" t="s">
        <v>181</v>
      </c>
      <c r="H34" s="106" t="s">
        <v>180</v>
      </c>
      <c r="I34" s="106" t="s">
        <v>181</v>
      </c>
      <c r="J34" s="106"/>
      <c r="K34" s="106" t="s">
        <v>182</v>
      </c>
      <c r="L34" s="106"/>
      <c r="M34" s="106"/>
      <c r="N34" s="116" t="s">
        <v>182</v>
      </c>
      <c r="O34" s="106"/>
      <c r="P34" s="106" t="s">
        <v>182</v>
      </c>
      <c r="Q34" s="106"/>
      <c r="R34" s="106"/>
      <c r="S34" s="118" t="s">
        <v>379</v>
      </c>
      <c r="T34" s="118" t="s">
        <v>337</v>
      </c>
      <c r="U34" s="152" t="s">
        <v>513</v>
      </c>
      <c r="V34" s="106"/>
      <c r="W34" s="118" t="str">
        <f>ImpactsActifs!D32</f>
        <v>Non</v>
      </c>
      <c r="X34" s="118" t="str">
        <f>ImpactsActifs!H32</f>
        <v>Non</v>
      </c>
      <c r="Y34" s="118" t="str">
        <f>ImpactsActifs!L32</f>
        <v>Non</v>
      </c>
      <c r="Z34" s="106"/>
      <c r="AA34" s="300"/>
      <c r="AB34" s="111"/>
    </row>
    <row r="35" spans="1:28" ht="30" x14ac:dyDescent="0.25">
      <c r="A35" s="104" t="s">
        <v>217</v>
      </c>
      <c r="B35" s="110"/>
      <c r="C35" s="106"/>
      <c r="D35" s="106" t="s">
        <v>218</v>
      </c>
      <c r="E35" s="106" t="s">
        <v>219</v>
      </c>
      <c r="F35" s="106" t="s">
        <v>181</v>
      </c>
      <c r="G35" s="106" t="s">
        <v>181</v>
      </c>
      <c r="H35" s="106" t="s">
        <v>180</v>
      </c>
      <c r="I35" s="106" t="s">
        <v>181</v>
      </c>
      <c r="J35" s="106"/>
      <c r="K35" s="106"/>
      <c r="L35" s="106"/>
      <c r="M35" s="106"/>
      <c r="N35" s="106" t="s">
        <v>182</v>
      </c>
      <c r="O35" s="106"/>
      <c r="P35" s="106" t="s">
        <v>182</v>
      </c>
      <c r="Q35" s="106"/>
      <c r="R35" s="106"/>
      <c r="S35" s="117" t="s">
        <v>337</v>
      </c>
      <c r="T35" s="117" t="s">
        <v>337</v>
      </c>
      <c r="U35" s="117" t="s">
        <v>379</v>
      </c>
      <c r="V35" s="106"/>
      <c r="W35" s="117" t="str">
        <f>ImpactsActifs!D33</f>
        <v>Non</v>
      </c>
      <c r="X35" s="117" t="str">
        <f>ImpactsActifs!H33</f>
        <v>Non</v>
      </c>
      <c r="Y35" s="117" t="str">
        <f>ImpactsActifs!L33</f>
        <v>Non</v>
      </c>
      <c r="Z35" s="106"/>
      <c r="AA35" s="111"/>
      <c r="AB35" s="111"/>
    </row>
    <row r="36" spans="1:28" ht="23.1" customHeight="1" x14ac:dyDescent="0.25">
      <c r="A36" s="104" t="s">
        <v>220</v>
      </c>
      <c r="B36" s="110"/>
      <c r="C36" s="106"/>
      <c r="D36" s="207" t="s">
        <v>21</v>
      </c>
      <c r="E36" s="106" t="s">
        <v>10</v>
      </c>
      <c r="F36" s="106" t="s">
        <v>181</v>
      </c>
      <c r="G36" s="106" t="s">
        <v>181</v>
      </c>
      <c r="H36" s="106" t="s">
        <v>181</v>
      </c>
      <c r="I36" s="106" t="s">
        <v>180</v>
      </c>
      <c r="J36" s="106"/>
      <c r="K36" s="106" t="s">
        <v>182</v>
      </c>
      <c r="L36" s="106"/>
      <c r="M36" s="106"/>
      <c r="N36" s="106" t="s">
        <v>182</v>
      </c>
      <c r="O36" s="106"/>
      <c r="P36" s="106" t="s">
        <v>182</v>
      </c>
      <c r="Q36" s="106"/>
      <c r="R36" s="106"/>
      <c r="S36" s="118" t="s">
        <v>337</v>
      </c>
      <c r="T36" s="118" t="s">
        <v>328</v>
      </c>
      <c r="U36" s="118" t="s">
        <v>372</v>
      </c>
      <c r="V36" s="106"/>
      <c r="W36" s="118" t="str">
        <f>ImpactsActifs!D34</f>
        <v>Non</v>
      </c>
      <c r="X36" s="118" t="str">
        <f>ImpactsActifs!H34</f>
        <v xml:space="preserve">Oui </v>
      </c>
      <c r="Y36" s="118" t="str">
        <f>ImpactsActifs!L34</f>
        <v xml:space="preserve">Oui </v>
      </c>
      <c r="Z36" s="106"/>
      <c r="AA36" s="300"/>
      <c r="AB36" s="111"/>
    </row>
    <row r="37" spans="1:28" ht="23.1" customHeight="1" x14ac:dyDescent="0.25">
      <c r="A37" s="104" t="s">
        <v>221</v>
      </c>
      <c r="B37" s="110"/>
      <c r="C37" s="106"/>
      <c r="D37" s="207" t="s">
        <v>22</v>
      </c>
      <c r="E37" s="106" t="s">
        <v>10</v>
      </c>
      <c r="F37" s="106" t="s">
        <v>181</v>
      </c>
      <c r="G37" s="106" t="s">
        <v>181</v>
      </c>
      <c r="H37" s="106" t="s">
        <v>181</v>
      </c>
      <c r="I37" s="106" t="s">
        <v>180</v>
      </c>
      <c r="J37" s="106"/>
      <c r="K37" s="106"/>
      <c r="L37" s="106"/>
      <c r="M37" s="106"/>
      <c r="N37" s="106"/>
      <c r="O37" s="106"/>
      <c r="P37" s="106"/>
      <c r="Q37" s="106"/>
      <c r="R37" s="106"/>
      <c r="S37" s="118" t="s">
        <v>379</v>
      </c>
      <c r="T37" s="118" t="s">
        <v>515</v>
      </c>
      <c r="U37" s="118" t="s">
        <v>515</v>
      </c>
      <c r="V37" s="106"/>
      <c r="W37" s="118" t="str">
        <f>ImpactsActifs!D35</f>
        <v>Non</v>
      </c>
      <c r="X37" s="118" t="str">
        <f>ImpactsActifs!H35</f>
        <v>Non</v>
      </c>
      <c r="Y37" s="118" t="str">
        <f>ImpactsActifs!L35</f>
        <v>Non</v>
      </c>
      <c r="Z37" s="106"/>
      <c r="AA37" s="300"/>
      <c r="AB37" s="111"/>
    </row>
    <row r="38" spans="1:28" ht="30" x14ac:dyDescent="0.25">
      <c r="A38" s="104" t="s">
        <v>222</v>
      </c>
      <c r="B38" s="110"/>
      <c r="C38" s="106"/>
      <c r="D38" s="106" t="s">
        <v>224</v>
      </c>
      <c r="E38" s="106" t="s">
        <v>219</v>
      </c>
      <c r="F38" s="106" t="s">
        <v>181</v>
      </c>
      <c r="G38" s="106" t="s">
        <v>181</v>
      </c>
      <c r="H38" s="106" t="s">
        <v>180</v>
      </c>
      <c r="I38" s="106" t="s">
        <v>180</v>
      </c>
      <c r="J38" s="106"/>
      <c r="K38" s="106"/>
      <c r="L38" s="106"/>
      <c r="M38" s="106"/>
      <c r="N38" s="106" t="s">
        <v>182</v>
      </c>
      <c r="O38" s="106"/>
      <c r="P38" s="106"/>
      <c r="Q38" s="106"/>
      <c r="R38" s="106"/>
      <c r="S38" s="106" t="s">
        <v>379</v>
      </c>
      <c r="T38" s="106" t="s">
        <v>337</v>
      </c>
      <c r="U38" s="106" t="s">
        <v>514</v>
      </c>
      <c r="V38" s="106"/>
      <c r="W38" s="106" t="str">
        <f>ImpactsActifs!D36</f>
        <v>Non</v>
      </c>
      <c r="X38" s="106" t="str">
        <f>ImpactsActifs!H36</f>
        <v>Non</v>
      </c>
      <c r="Y38" s="106" t="str">
        <f>ImpactsActifs!L36</f>
        <v>Non</v>
      </c>
      <c r="Z38" s="106"/>
      <c r="AA38" s="111"/>
      <c r="AB38" s="111"/>
    </row>
    <row r="39" spans="1:28" x14ac:dyDescent="0.25">
      <c r="A39" s="104"/>
      <c r="B39" s="323" t="s">
        <v>23</v>
      </c>
      <c r="C39" s="324"/>
      <c r="D39" s="324"/>
      <c r="E39" s="325"/>
      <c r="F39" s="326">
        <f>ImpactsActifs!D37</f>
        <v>0</v>
      </c>
      <c r="G39" s="327"/>
      <c r="H39" s="327"/>
      <c r="I39" s="327"/>
      <c r="J39" s="327"/>
      <c r="K39" s="327"/>
      <c r="L39" s="327"/>
      <c r="M39" s="327"/>
      <c r="N39" s="327"/>
      <c r="O39" s="327"/>
      <c r="P39" s="327"/>
      <c r="Q39" s="327"/>
      <c r="R39" s="327"/>
      <c r="S39" s="327"/>
      <c r="T39" s="327"/>
      <c r="U39" s="327"/>
      <c r="V39" s="327"/>
      <c r="W39" s="327"/>
      <c r="X39" s="327"/>
      <c r="Y39" s="328"/>
      <c r="Z39" s="118"/>
      <c r="AA39" s="111"/>
      <c r="AB39" s="111"/>
    </row>
    <row r="40" spans="1:28" ht="45" x14ac:dyDescent="0.25">
      <c r="A40" s="104" t="s">
        <v>225</v>
      </c>
      <c r="B40" s="110"/>
      <c r="C40" s="106"/>
      <c r="D40" s="106" t="s">
        <v>24</v>
      </c>
      <c r="E40" s="106" t="s">
        <v>10</v>
      </c>
      <c r="F40" s="106" t="s">
        <v>181</v>
      </c>
      <c r="G40" s="106" t="s">
        <v>181</v>
      </c>
      <c r="H40" s="106" t="s">
        <v>180</v>
      </c>
      <c r="I40" s="106" t="s">
        <v>181</v>
      </c>
      <c r="J40" s="106"/>
      <c r="K40" s="106" t="s">
        <v>182</v>
      </c>
      <c r="L40" s="106" t="s">
        <v>182</v>
      </c>
      <c r="M40" s="106"/>
      <c r="N40" s="106"/>
      <c r="O40" s="106" t="s">
        <v>182</v>
      </c>
      <c r="P40" s="106" t="s">
        <v>182</v>
      </c>
      <c r="Q40" s="129" t="s">
        <v>182</v>
      </c>
      <c r="R40" s="106"/>
      <c r="S40" s="118" t="s">
        <v>337</v>
      </c>
      <c r="T40" s="118" t="s">
        <v>516</v>
      </c>
      <c r="U40" s="118" t="s">
        <v>517</v>
      </c>
      <c r="V40" s="106"/>
      <c r="W40" s="118" t="str">
        <f>ImpactsActifs!D38</f>
        <v xml:space="preserve"> réduction de l'alimentation animale (est ce que c'est significatif au point d'atteindre les actifs???</v>
      </c>
      <c r="X40" s="118" t="str">
        <f>ImpactsActifs!H38</f>
        <v>Non</v>
      </c>
      <c r="Y40" s="118" t="str">
        <f>ImpactsActifs!L38</f>
        <v>Oui si entraine une baisse de la densité des animaux sur le bassin de collecte</v>
      </c>
      <c r="Z40" s="106"/>
      <c r="AA40" s="139"/>
      <c r="AB40" s="111"/>
    </row>
    <row r="41" spans="1:28" ht="60" x14ac:dyDescent="0.25">
      <c r="A41" s="104" t="s">
        <v>226</v>
      </c>
      <c r="B41" s="110"/>
      <c r="C41" s="106"/>
      <c r="D41" s="106" t="s">
        <v>229</v>
      </c>
      <c r="E41" s="106" t="s">
        <v>230</v>
      </c>
      <c r="F41" s="106" t="s">
        <v>181</v>
      </c>
      <c r="G41" s="106" t="s">
        <v>181</v>
      </c>
      <c r="H41" s="106" t="s">
        <v>180</v>
      </c>
      <c r="I41" s="106" t="s">
        <v>181</v>
      </c>
      <c r="J41" s="106"/>
      <c r="K41" s="106" t="s">
        <v>182</v>
      </c>
      <c r="L41" s="106" t="s">
        <v>182</v>
      </c>
      <c r="M41" s="106"/>
      <c r="N41" s="106" t="s">
        <v>182</v>
      </c>
      <c r="O41" s="106"/>
      <c r="P41" s="106" t="s">
        <v>182</v>
      </c>
      <c r="Q41" s="106"/>
      <c r="R41" s="106"/>
      <c r="S41" s="118" t="s">
        <v>337</v>
      </c>
      <c r="T41" s="118" t="s">
        <v>337</v>
      </c>
      <c r="U41" s="118" t="s">
        <v>379</v>
      </c>
      <c r="V41" s="106"/>
      <c r="W41" s="118" t="str">
        <f>ImpactsActifs!D39</f>
        <v>Non</v>
      </c>
      <c r="X41" s="118" t="str">
        <f>ImpactsActifs!H39</f>
        <v xml:space="preserve">Oui </v>
      </c>
      <c r="Y41" s="118" t="str">
        <f>ImpactsActifs!L39</f>
        <v>Non</v>
      </c>
      <c r="Z41" s="106"/>
      <c r="AA41" s="139"/>
      <c r="AB41" s="111"/>
    </row>
    <row r="42" spans="1:28" ht="63" customHeight="1" x14ac:dyDescent="0.25">
      <c r="A42" s="104" t="s">
        <v>228</v>
      </c>
      <c r="B42" s="110"/>
      <c r="C42" s="106"/>
      <c r="D42" s="106" t="s">
        <v>227</v>
      </c>
      <c r="E42" s="106" t="s">
        <v>10</v>
      </c>
      <c r="F42" s="106" t="s">
        <v>181</v>
      </c>
      <c r="G42" s="106" t="s">
        <v>181</v>
      </c>
      <c r="H42" s="106" t="s">
        <v>180</v>
      </c>
      <c r="I42" s="106" t="s">
        <v>181</v>
      </c>
      <c r="J42" s="106"/>
      <c r="K42" s="106" t="s">
        <v>182</v>
      </c>
      <c r="L42" s="106"/>
      <c r="M42" s="106"/>
      <c r="N42" s="106"/>
      <c r="O42" s="106"/>
      <c r="P42" s="106"/>
      <c r="Q42" s="106"/>
      <c r="R42" s="106"/>
      <c r="S42" s="118" t="s">
        <v>332</v>
      </c>
      <c r="T42" s="118" t="s">
        <v>518</v>
      </c>
      <c r="U42" s="118" t="s">
        <v>379</v>
      </c>
      <c r="V42" s="106"/>
      <c r="W42" s="118" t="str">
        <f>ImpactsActifs!D40</f>
        <v>lin vs soja (lin surement partie calorique pas importée, mais quels actifs)</v>
      </c>
      <c r="X42" s="118" t="str">
        <f>ImpactsActifs!H40</f>
        <v>Non</v>
      </c>
      <c r="Y42" s="118" t="str">
        <f>ImpactsActifs!L40</f>
        <v>Non</v>
      </c>
      <c r="Z42" s="106"/>
      <c r="AA42" s="139"/>
      <c r="AB42" s="111"/>
    </row>
    <row r="43" spans="1:28" s="186" customFormat="1" ht="36.6" customHeight="1" x14ac:dyDescent="0.25">
      <c r="A43" s="151" t="s">
        <v>231</v>
      </c>
      <c r="B43" s="110"/>
      <c r="C43" s="106"/>
      <c r="D43" s="106" t="s">
        <v>25</v>
      </c>
      <c r="E43" s="106" t="s">
        <v>10</v>
      </c>
      <c r="F43" s="106" t="s">
        <v>181</v>
      </c>
      <c r="G43" s="106" t="s">
        <v>181</v>
      </c>
      <c r="H43" s="106" t="s">
        <v>180</v>
      </c>
      <c r="I43" s="106" t="s">
        <v>180</v>
      </c>
      <c r="J43" s="106"/>
      <c r="K43" s="106" t="s">
        <v>182</v>
      </c>
      <c r="L43" s="106"/>
      <c r="M43" s="106"/>
      <c r="N43" s="106"/>
      <c r="O43" s="106"/>
      <c r="P43" s="106"/>
      <c r="Q43" s="106"/>
      <c r="R43" s="106"/>
      <c r="S43" s="106" t="s">
        <v>337</v>
      </c>
      <c r="T43" s="106" t="s">
        <v>520</v>
      </c>
      <c r="U43" s="106" t="s">
        <v>379</v>
      </c>
      <c r="V43" s="106"/>
      <c r="W43" s="106" t="str">
        <f>ImpactsActifs!D41</f>
        <v>réduc approv alim anim?</v>
      </c>
      <c r="X43" s="106" t="str">
        <f>ImpactsActifs!H41</f>
        <v xml:space="preserve">Oui </v>
      </c>
      <c r="Y43" s="106" t="str">
        <f>ImpactsActifs!L41</f>
        <v>Non</v>
      </c>
      <c r="Z43" s="106"/>
      <c r="AA43" s="139" t="s">
        <v>373</v>
      </c>
      <c r="AB43" s="111"/>
    </row>
    <row r="44" spans="1:28" ht="73.150000000000006" customHeight="1" x14ac:dyDescent="0.25">
      <c r="A44" s="104" t="s">
        <v>233</v>
      </c>
      <c r="B44" s="110"/>
      <c r="C44" s="106"/>
      <c r="D44" s="106" t="s">
        <v>235</v>
      </c>
      <c r="E44" s="106" t="s">
        <v>219</v>
      </c>
      <c r="F44" s="106" t="s">
        <v>181</v>
      </c>
      <c r="G44" s="106" t="s">
        <v>181</v>
      </c>
      <c r="H44" s="106" t="s">
        <v>180</v>
      </c>
      <c r="I44" s="106" t="s">
        <v>180</v>
      </c>
      <c r="J44" s="106"/>
      <c r="K44" s="106"/>
      <c r="L44" s="106"/>
      <c r="M44" s="106"/>
      <c r="N44" s="106" t="s">
        <v>182</v>
      </c>
      <c r="O44" s="106"/>
      <c r="P44" s="106"/>
      <c r="Q44" s="106"/>
      <c r="R44" s="106"/>
      <c r="S44" s="106" t="s">
        <v>519</v>
      </c>
      <c r="T44" s="106" t="s">
        <v>521</v>
      </c>
      <c r="U44" s="106" t="s">
        <v>379</v>
      </c>
      <c r="V44" s="106"/>
      <c r="W44" s="106" t="str">
        <f>ImpactsActifs!D42</f>
        <v>Oui, développement de l'appro alim animale usuelle?</v>
      </c>
      <c r="X44" s="106" t="str">
        <f>ImpactsActifs!H42</f>
        <v>Non</v>
      </c>
      <c r="Y44" s="106" t="str">
        <f>ImpactsActifs!L42</f>
        <v>Non</v>
      </c>
      <c r="Z44" s="106"/>
      <c r="AA44" s="139"/>
      <c r="AB44" s="111"/>
    </row>
    <row r="45" spans="1:28" ht="30" x14ac:dyDescent="0.25">
      <c r="A45" s="104" t="s">
        <v>234</v>
      </c>
      <c r="B45" s="110"/>
      <c r="C45" s="106"/>
      <c r="D45" s="106" t="s">
        <v>236</v>
      </c>
      <c r="E45" s="106" t="s">
        <v>219</v>
      </c>
      <c r="F45" s="106" t="s">
        <v>181</v>
      </c>
      <c r="G45" s="106" t="s">
        <v>181</v>
      </c>
      <c r="H45" s="106" t="s">
        <v>180</v>
      </c>
      <c r="I45" s="106" t="s">
        <v>180</v>
      </c>
      <c r="J45" s="106"/>
      <c r="K45" s="106"/>
      <c r="L45" s="106"/>
      <c r="M45" s="106"/>
      <c r="N45" s="106" t="s">
        <v>182</v>
      </c>
      <c r="O45" s="106"/>
      <c r="P45" s="106"/>
      <c r="Q45" s="106"/>
      <c r="R45" s="106"/>
      <c r="S45" s="106" t="s">
        <v>379</v>
      </c>
      <c r="T45" s="106" t="s">
        <v>337</v>
      </c>
      <c r="U45" s="106" t="s">
        <v>379</v>
      </c>
      <c r="V45" s="106"/>
      <c r="W45" s="106" t="str">
        <f>ImpactsActifs!D43</f>
        <v>Non</v>
      </c>
      <c r="X45" s="106" t="str">
        <f>ImpactsActifs!H43</f>
        <v>Non</v>
      </c>
      <c r="Y45" s="106" t="str">
        <f>ImpactsActifs!L43</f>
        <v>Non</v>
      </c>
      <c r="Z45" s="106"/>
      <c r="AA45" s="139"/>
      <c r="AB45" s="111"/>
    </row>
    <row r="46" spans="1:28" x14ac:dyDescent="0.25">
      <c r="A46" s="104"/>
      <c r="B46" s="333" t="s">
        <v>27</v>
      </c>
      <c r="C46" s="334"/>
      <c r="D46" s="334"/>
      <c r="E46" s="335"/>
      <c r="F46" s="326">
        <f>ImpactsActifs!D44</f>
        <v>0</v>
      </c>
      <c r="G46" s="327"/>
      <c r="H46" s="327"/>
      <c r="I46" s="327"/>
      <c r="J46" s="327"/>
      <c r="K46" s="327"/>
      <c r="L46" s="327"/>
      <c r="M46" s="327"/>
      <c r="N46" s="327"/>
      <c r="O46" s="327"/>
      <c r="P46" s="327"/>
      <c r="Q46" s="327"/>
      <c r="R46" s="327"/>
      <c r="S46" s="327"/>
      <c r="T46" s="327"/>
      <c r="U46" s="327"/>
      <c r="V46" s="327"/>
      <c r="W46" s="327"/>
      <c r="X46" s="327"/>
      <c r="Y46" s="328"/>
      <c r="Z46" s="106"/>
      <c r="AA46" s="111"/>
      <c r="AB46" s="111"/>
    </row>
    <row r="47" spans="1:28" ht="45" x14ac:dyDescent="0.25">
      <c r="A47" s="104" t="s">
        <v>238</v>
      </c>
      <c r="B47" s="110"/>
      <c r="C47" s="106"/>
      <c r="D47" s="207" t="s">
        <v>239</v>
      </c>
      <c r="E47" s="106" t="s">
        <v>240</v>
      </c>
      <c r="F47" s="106" t="s">
        <v>181</v>
      </c>
      <c r="G47" s="106" t="s">
        <v>181</v>
      </c>
      <c r="H47" s="106" t="s">
        <v>180</v>
      </c>
      <c r="I47" s="106" t="s">
        <v>180</v>
      </c>
      <c r="J47" s="106"/>
      <c r="K47" s="106" t="s">
        <v>182</v>
      </c>
      <c r="L47" s="106"/>
      <c r="M47" s="106"/>
      <c r="N47" s="106"/>
      <c r="O47" s="106" t="s">
        <v>364</v>
      </c>
      <c r="P47" s="106"/>
      <c r="Q47" s="106"/>
      <c r="R47" s="106"/>
      <c r="S47" s="106" t="s">
        <v>337</v>
      </c>
      <c r="T47" s="106" t="s">
        <v>522</v>
      </c>
      <c r="U47" s="106" t="s">
        <v>379</v>
      </c>
      <c r="V47" s="106"/>
      <c r="W47" s="106" t="str">
        <f>ImpactsActifs!D45</f>
        <v xml:space="preserve">Oui </v>
      </c>
      <c r="X47" s="106" t="str">
        <f>ImpactsActifs!H45</f>
        <v xml:space="preserve">Oui </v>
      </c>
      <c r="Y47" s="106" t="str">
        <f>ImpactsActifs!L45</f>
        <v>Non</v>
      </c>
      <c r="Z47" s="106"/>
      <c r="AA47" s="132"/>
      <c r="AB47" s="111"/>
    </row>
    <row r="48" spans="1:28" ht="89.65" customHeight="1" x14ac:dyDescent="0.25">
      <c r="A48" s="104" t="s">
        <v>237</v>
      </c>
      <c r="B48" s="110"/>
      <c r="C48" s="106"/>
      <c r="D48" s="106" t="s">
        <v>366</v>
      </c>
      <c r="E48" s="106" t="s">
        <v>10</v>
      </c>
      <c r="F48" s="106" t="s">
        <v>181</v>
      </c>
      <c r="G48" s="106" t="s">
        <v>181</v>
      </c>
      <c r="H48" s="106" t="s">
        <v>180</v>
      </c>
      <c r="I48" s="106" t="s">
        <v>180</v>
      </c>
      <c r="J48" s="106"/>
      <c r="K48" s="106" t="s">
        <v>182</v>
      </c>
      <c r="L48" s="106"/>
      <c r="M48" s="106"/>
      <c r="N48" s="106"/>
      <c r="O48" s="106" t="s">
        <v>364</v>
      </c>
      <c r="P48" s="106"/>
      <c r="Q48" s="106" t="s">
        <v>182</v>
      </c>
      <c r="R48" s="106"/>
      <c r="S48" s="106" t="s">
        <v>337</v>
      </c>
      <c r="T48" s="106" t="s">
        <v>523</v>
      </c>
      <c r="U48" s="106" t="s">
        <v>379</v>
      </c>
      <c r="V48" s="106"/>
      <c r="W48" s="106" t="str">
        <f>ImpactsActifs!D46</f>
        <v>Non</v>
      </c>
      <c r="X48" s="106" t="str">
        <f>ImpactsActifs!H46</f>
        <v xml:space="preserve">Oui </v>
      </c>
      <c r="Y48" s="106" t="str">
        <f>ImpactsActifs!L46</f>
        <v>Non</v>
      </c>
      <c r="Z48" s="106"/>
      <c r="AA48" s="132" t="s">
        <v>331</v>
      </c>
      <c r="AB48" s="111"/>
    </row>
    <row r="49" spans="1:28" x14ac:dyDescent="0.25">
      <c r="A49" s="104" t="s">
        <v>241</v>
      </c>
      <c r="B49" s="110"/>
      <c r="C49" s="106"/>
      <c r="D49" s="106" t="s">
        <v>367</v>
      </c>
      <c r="E49" s="106" t="s">
        <v>10</v>
      </c>
      <c r="F49" s="106" t="s">
        <v>181</v>
      </c>
      <c r="G49" s="106" t="s">
        <v>181</v>
      </c>
      <c r="H49" s="106" t="s">
        <v>180</v>
      </c>
      <c r="I49" s="106" t="s">
        <v>180</v>
      </c>
      <c r="J49" s="106"/>
      <c r="K49" s="106"/>
      <c r="L49" s="106"/>
      <c r="M49" s="106"/>
      <c r="N49" s="106"/>
      <c r="O49" s="106"/>
      <c r="P49" s="106"/>
      <c r="Q49" s="106"/>
      <c r="R49" s="106"/>
      <c r="S49" s="106"/>
      <c r="T49" s="106"/>
      <c r="U49" s="106"/>
      <c r="V49" s="106"/>
      <c r="W49" s="106">
        <f>ImpactsActifs!D47</f>
        <v>0</v>
      </c>
      <c r="X49" s="106">
        <f>ImpactsActifs!H47</f>
        <v>0</v>
      </c>
      <c r="Y49" s="106">
        <f>ImpactsActifs!L47</f>
        <v>0</v>
      </c>
      <c r="Z49" s="106"/>
      <c r="AA49" s="132"/>
      <c r="AB49" s="111"/>
    </row>
    <row r="50" spans="1:28" ht="60.6" customHeight="1" x14ac:dyDescent="0.25">
      <c r="A50" s="104"/>
      <c r="B50" s="110"/>
      <c r="C50" s="106"/>
      <c r="D50" s="212" t="s">
        <v>368</v>
      </c>
      <c r="E50" s="106"/>
      <c r="F50" s="106"/>
      <c r="G50" s="106"/>
      <c r="H50" s="106"/>
      <c r="I50" s="106"/>
      <c r="J50" s="106"/>
      <c r="K50" s="112"/>
      <c r="L50" s="112" t="s">
        <v>182</v>
      </c>
      <c r="M50" s="112"/>
      <c r="N50" s="112"/>
      <c r="O50" s="112" t="s">
        <v>182</v>
      </c>
      <c r="P50" s="112"/>
      <c r="Q50" s="112" t="s">
        <v>182</v>
      </c>
      <c r="R50" s="106"/>
      <c r="S50" s="112" t="s">
        <v>337</v>
      </c>
      <c r="T50" s="106" t="s">
        <v>522</v>
      </c>
      <c r="U50" s="112" t="s">
        <v>379</v>
      </c>
      <c r="V50" s="106"/>
      <c r="W50" s="112" t="str">
        <f>ImpactsActifs!D48</f>
        <v xml:space="preserve">Oui </v>
      </c>
      <c r="X50" s="112" t="str">
        <f>ImpactsActifs!H48</f>
        <v xml:space="preserve">Oui </v>
      </c>
      <c r="Y50" s="112" t="str">
        <f>ImpactsActifs!L48</f>
        <v>Non</v>
      </c>
      <c r="Z50" s="106"/>
      <c r="AA50" s="132"/>
      <c r="AB50" s="111"/>
    </row>
    <row r="51" spans="1:28" ht="51" customHeight="1" x14ac:dyDescent="0.25">
      <c r="A51" s="104"/>
      <c r="B51" s="110"/>
      <c r="C51" s="106"/>
      <c r="D51" s="212" t="s">
        <v>369</v>
      </c>
      <c r="E51" s="106"/>
      <c r="F51" s="106"/>
      <c r="G51" s="106"/>
      <c r="H51" s="106"/>
      <c r="I51" s="106"/>
      <c r="J51" s="106"/>
      <c r="K51" s="112" t="s">
        <v>182</v>
      </c>
      <c r="L51" s="112"/>
      <c r="M51" s="112"/>
      <c r="N51" s="112"/>
      <c r="O51" s="112"/>
      <c r="P51" s="112"/>
      <c r="Q51" s="112" t="s">
        <v>370</v>
      </c>
      <c r="R51" s="106"/>
      <c r="S51" s="112" t="s">
        <v>337</v>
      </c>
      <c r="T51" s="106" t="s">
        <v>524</v>
      </c>
      <c r="U51" s="112" t="s">
        <v>379</v>
      </c>
      <c r="V51" s="106"/>
      <c r="W51" s="112" t="str">
        <f>ImpactsActifs!D49</f>
        <v xml:space="preserve">Oui </v>
      </c>
      <c r="X51" s="112" t="str">
        <f>ImpactsActifs!H49</f>
        <v xml:space="preserve">Oui </v>
      </c>
      <c r="Y51" s="112" t="str">
        <f>ImpactsActifs!L49</f>
        <v>Non</v>
      </c>
      <c r="Z51" s="106"/>
      <c r="AA51" s="132"/>
      <c r="AB51" s="111"/>
    </row>
    <row r="52" spans="1:28" x14ac:dyDescent="0.25">
      <c r="A52" s="104"/>
      <c r="B52" s="329" t="s">
        <v>38</v>
      </c>
      <c r="C52" s="329"/>
      <c r="D52" s="329"/>
      <c r="E52" s="329"/>
      <c r="F52" s="336">
        <f>ImpactsActifs!D50</f>
        <v>0</v>
      </c>
      <c r="G52" s="336"/>
      <c r="H52" s="336"/>
      <c r="I52" s="336"/>
      <c r="J52" s="336"/>
      <c r="K52" s="336"/>
      <c r="L52" s="336"/>
      <c r="M52" s="336"/>
      <c r="N52" s="336"/>
      <c r="O52" s="336"/>
      <c r="P52" s="336"/>
      <c r="Q52" s="336"/>
      <c r="R52" s="336"/>
      <c r="S52" s="336"/>
      <c r="T52" s="336"/>
      <c r="U52" s="336"/>
      <c r="V52" s="336"/>
      <c r="W52" s="336"/>
      <c r="X52" s="336"/>
      <c r="Y52" s="336"/>
      <c r="Z52" s="118"/>
      <c r="AA52" s="111"/>
      <c r="AB52" s="111"/>
    </row>
    <row r="53" spans="1:28" ht="26.65" customHeight="1" x14ac:dyDescent="0.25">
      <c r="A53" s="104" t="s">
        <v>242</v>
      </c>
      <c r="B53" s="110"/>
      <c r="C53" s="106"/>
      <c r="D53" s="106" t="s">
        <v>243</v>
      </c>
      <c r="E53" s="106" t="s">
        <v>219</v>
      </c>
      <c r="F53" s="106" t="s">
        <v>181</v>
      </c>
      <c r="G53" s="106" t="s">
        <v>181</v>
      </c>
      <c r="H53" s="106" t="s">
        <v>180</v>
      </c>
      <c r="I53" s="106" t="s">
        <v>180</v>
      </c>
      <c r="J53" s="106"/>
      <c r="K53" s="106"/>
      <c r="L53" s="106"/>
      <c r="M53" s="106"/>
      <c r="N53" s="106" t="s">
        <v>182</v>
      </c>
      <c r="O53" s="106"/>
      <c r="P53" s="106"/>
      <c r="Q53" s="106"/>
      <c r="R53" s="106"/>
      <c r="S53" s="106" t="s">
        <v>525</v>
      </c>
      <c r="T53" s="106" t="s">
        <v>337</v>
      </c>
      <c r="U53" s="106" t="s">
        <v>379</v>
      </c>
      <c r="V53" s="106"/>
      <c r="W53" s="106" t="str">
        <f>ImpactsActifs!D51</f>
        <v>Non</v>
      </c>
      <c r="X53" s="106" t="str">
        <f>ImpactsActifs!H51</f>
        <v xml:space="preserve">Oui </v>
      </c>
      <c r="Y53" s="106" t="str">
        <f>ImpactsActifs!L51</f>
        <v>Non</v>
      </c>
      <c r="Z53" s="106"/>
      <c r="AA53" s="111"/>
      <c r="AB53" s="111"/>
    </row>
    <row r="54" spans="1:28" ht="30" x14ac:dyDescent="0.25">
      <c r="A54" s="104" t="s">
        <v>244</v>
      </c>
      <c r="B54" s="110"/>
      <c r="C54" s="106"/>
      <c r="D54" s="106" t="s">
        <v>245</v>
      </c>
      <c r="E54" s="106" t="s">
        <v>219</v>
      </c>
      <c r="F54" s="106" t="s">
        <v>181</v>
      </c>
      <c r="G54" s="106" t="s">
        <v>181</v>
      </c>
      <c r="H54" s="106" t="s">
        <v>180</v>
      </c>
      <c r="I54" s="106" t="s">
        <v>180</v>
      </c>
      <c r="J54" s="106"/>
      <c r="K54" s="106"/>
      <c r="L54" s="106"/>
      <c r="M54" s="106"/>
      <c r="N54" s="106" t="s">
        <v>182</v>
      </c>
      <c r="O54" s="106" t="s">
        <v>182</v>
      </c>
      <c r="P54" s="106" t="s">
        <v>182</v>
      </c>
      <c r="Q54" s="106"/>
      <c r="R54" s="106"/>
      <c r="S54" s="118" t="s">
        <v>379</v>
      </c>
      <c r="T54" s="118" t="s">
        <v>337</v>
      </c>
      <c r="U54" s="106" t="s">
        <v>379</v>
      </c>
      <c r="V54" s="106"/>
      <c r="W54" s="118" t="str">
        <f>ImpactsActifs!D52</f>
        <v xml:space="preserve">Oui </v>
      </c>
      <c r="X54" s="118" t="str">
        <f>ImpactsActifs!H52</f>
        <v xml:space="preserve">Oui </v>
      </c>
      <c r="Y54" s="118" t="str">
        <f>ImpactsActifs!L52</f>
        <v>Non</v>
      </c>
      <c r="Z54" s="106"/>
      <c r="AA54" s="111"/>
      <c r="AB54" s="111"/>
    </row>
    <row r="55" spans="1:28" ht="30" x14ac:dyDescent="0.25">
      <c r="A55" s="104" t="s">
        <v>246</v>
      </c>
      <c r="B55" s="110"/>
      <c r="C55" s="106"/>
      <c r="D55" s="106" t="s">
        <v>247</v>
      </c>
      <c r="E55" s="106" t="s">
        <v>219</v>
      </c>
      <c r="F55" s="106" t="s">
        <v>181</v>
      </c>
      <c r="G55" s="106" t="s">
        <v>181</v>
      </c>
      <c r="H55" s="106" t="s">
        <v>180</v>
      </c>
      <c r="I55" s="106" t="s">
        <v>180</v>
      </c>
      <c r="J55" s="106"/>
      <c r="K55" s="106"/>
      <c r="L55" s="106"/>
      <c r="M55" s="106"/>
      <c r="N55" s="106" t="s">
        <v>182</v>
      </c>
      <c r="O55" s="106"/>
      <c r="P55" s="106" t="s">
        <v>182</v>
      </c>
      <c r="Q55" s="106"/>
      <c r="R55" s="106"/>
      <c r="S55" s="118" t="s">
        <v>379</v>
      </c>
      <c r="T55" s="118" t="s">
        <v>337</v>
      </c>
      <c r="U55" s="106" t="s">
        <v>379</v>
      </c>
      <c r="V55" s="106"/>
      <c r="W55" s="118" t="str">
        <f>ImpactsActifs!D53</f>
        <v>Non</v>
      </c>
      <c r="X55" s="118" t="str">
        <f>ImpactsActifs!H53</f>
        <v xml:space="preserve">Oui </v>
      </c>
      <c r="Y55" s="118" t="str">
        <f>ImpactsActifs!L53</f>
        <v>Non</v>
      </c>
      <c r="Z55" s="106"/>
      <c r="AA55" s="111"/>
      <c r="AB55" s="111"/>
    </row>
    <row r="56" spans="1:28" s="10" customFormat="1" x14ac:dyDescent="0.25">
      <c r="A56" s="20"/>
      <c r="B56" s="123" t="s">
        <v>147</v>
      </c>
      <c r="C56" s="123"/>
      <c r="D56" s="123"/>
      <c r="E56" s="123"/>
      <c r="F56" s="348">
        <f>ImpactsActifs!D55</f>
        <v>0</v>
      </c>
      <c r="G56" s="348"/>
      <c r="H56" s="348"/>
      <c r="I56" s="348"/>
      <c r="J56" s="348"/>
      <c r="K56" s="348"/>
      <c r="L56" s="348"/>
      <c r="M56" s="348"/>
      <c r="N56" s="348"/>
      <c r="O56" s="348"/>
      <c r="P56" s="348"/>
      <c r="Q56" s="348"/>
      <c r="R56" s="348"/>
      <c r="S56" s="348"/>
      <c r="T56" s="348"/>
      <c r="U56" s="348"/>
      <c r="V56" s="348"/>
      <c r="W56" s="348"/>
      <c r="X56" s="348"/>
      <c r="Y56" s="348"/>
      <c r="Z56" s="115"/>
      <c r="AA56" s="109"/>
      <c r="AB56" s="109"/>
    </row>
    <row r="57" spans="1:28" ht="37.15" customHeight="1" x14ac:dyDescent="0.25">
      <c r="A57" s="104"/>
      <c r="B57" s="349" t="s">
        <v>31</v>
      </c>
      <c r="C57" s="349"/>
      <c r="D57" s="349"/>
      <c r="E57" s="349"/>
      <c r="F57" s="336">
        <f>ImpactsActifs!D56</f>
        <v>0</v>
      </c>
      <c r="G57" s="336"/>
      <c r="H57" s="336"/>
      <c r="I57" s="336"/>
      <c r="J57" s="336"/>
      <c r="K57" s="336"/>
      <c r="L57" s="336"/>
      <c r="M57" s="336"/>
      <c r="N57" s="336"/>
      <c r="O57" s="336"/>
      <c r="P57" s="336"/>
      <c r="Q57" s="336"/>
      <c r="R57" s="336"/>
      <c r="S57" s="336"/>
      <c r="T57" s="336"/>
      <c r="U57" s="336"/>
      <c r="V57" s="336"/>
      <c r="W57" s="336"/>
      <c r="X57" s="336"/>
      <c r="Y57" s="336"/>
      <c r="Z57" s="118"/>
      <c r="AA57" s="111"/>
      <c r="AB57" s="111"/>
    </row>
    <row r="58" spans="1:28" ht="59.65" customHeight="1" x14ac:dyDescent="0.25">
      <c r="A58" s="104" t="s">
        <v>248</v>
      </c>
      <c r="B58" s="110"/>
      <c r="C58" s="106"/>
      <c r="D58" s="106" t="s">
        <v>32</v>
      </c>
      <c r="E58" s="106" t="s">
        <v>10</v>
      </c>
      <c r="F58" s="106" t="s">
        <v>180</v>
      </c>
      <c r="G58" s="106" t="s">
        <v>180</v>
      </c>
      <c r="H58" s="106" t="s">
        <v>180</v>
      </c>
      <c r="I58" s="106" t="s">
        <v>180</v>
      </c>
      <c r="J58" s="106"/>
      <c r="K58" s="106" t="s">
        <v>182</v>
      </c>
      <c r="L58" s="106"/>
      <c r="M58" s="106"/>
      <c r="N58" s="106"/>
      <c r="O58" s="106"/>
      <c r="P58" s="106"/>
      <c r="Q58" s="106"/>
      <c r="R58" s="106"/>
      <c r="S58" s="106" t="s">
        <v>526</v>
      </c>
      <c r="T58" s="106" t="s">
        <v>527</v>
      </c>
      <c r="U58" s="106" t="s">
        <v>379</v>
      </c>
      <c r="V58" s="106"/>
      <c r="W58" s="106" t="str">
        <f>ImpactsActifs!D57</f>
        <v xml:space="preserve">Oui </v>
      </c>
      <c r="X58" s="106" t="str">
        <f>ImpactsActifs!H57</f>
        <v xml:space="preserve">Oui </v>
      </c>
      <c r="Y58" s="106" t="str">
        <f>ImpactsActifs!L57</f>
        <v>Non</v>
      </c>
      <c r="Z58" s="106"/>
      <c r="AA58" s="111"/>
      <c r="AB58" s="111"/>
    </row>
    <row r="59" spans="1:28" ht="80.650000000000006" customHeight="1" x14ac:dyDescent="0.25">
      <c r="A59" s="104" t="s">
        <v>249</v>
      </c>
      <c r="B59" s="110"/>
      <c r="C59" s="106"/>
      <c r="D59" s="106" t="s">
        <v>33</v>
      </c>
      <c r="E59" s="106" t="s">
        <v>10</v>
      </c>
      <c r="F59" s="106" t="s">
        <v>180</v>
      </c>
      <c r="G59" s="106" t="s">
        <v>180</v>
      </c>
      <c r="H59" s="106" t="s">
        <v>180</v>
      </c>
      <c r="I59" s="106" t="s">
        <v>180</v>
      </c>
      <c r="J59" s="106"/>
      <c r="K59" s="106" t="s">
        <v>182</v>
      </c>
      <c r="L59" s="106"/>
      <c r="M59" s="106"/>
      <c r="N59" s="106"/>
      <c r="O59" s="106"/>
      <c r="P59" s="106"/>
      <c r="Q59" s="106"/>
      <c r="R59" s="106"/>
      <c r="S59" s="106" t="s">
        <v>526</v>
      </c>
      <c r="T59" s="106" t="s">
        <v>527</v>
      </c>
      <c r="U59" s="106" t="s">
        <v>379</v>
      </c>
      <c r="V59" s="106"/>
      <c r="W59" s="106" t="str">
        <f>ImpactsActifs!D58</f>
        <v>Non</v>
      </c>
      <c r="X59" s="106" t="str">
        <f>ImpactsActifs!H58</f>
        <v xml:space="preserve">Oui </v>
      </c>
      <c r="Y59" s="106" t="str">
        <f>ImpactsActifs!L58</f>
        <v>Non</v>
      </c>
      <c r="Z59" s="106"/>
      <c r="AA59" s="139" t="s">
        <v>374</v>
      </c>
      <c r="AB59" s="111"/>
    </row>
    <row r="60" spans="1:28" ht="33.6" customHeight="1" x14ac:dyDescent="0.25">
      <c r="A60" s="104"/>
      <c r="B60" s="329" t="s">
        <v>34</v>
      </c>
      <c r="C60" s="329"/>
      <c r="D60" s="329"/>
      <c r="E60" s="329"/>
      <c r="F60" s="336">
        <f>ImpactsActifs!D59</f>
        <v>0</v>
      </c>
      <c r="G60" s="336"/>
      <c r="H60" s="336"/>
      <c r="I60" s="336"/>
      <c r="J60" s="336"/>
      <c r="K60" s="336"/>
      <c r="L60" s="336"/>
      <c r="M60" s="336"/>
      <c r="N60" s="336"/>
      <c r="O60" s="336"/>
      <c r="P60" s="336"/>
      <c r="Q60" s="336"/>
      <c r="R60" s="336"/>
      <c r="S60" s="336"/>
      <c r="T60" s="336"/>
      <c r="U60" s="336"/>
      <c r="V60" s="336"/>
      <c r="W60" s="336"/>
      <c r="X60" s="336"/>
      <c r="Y60" s="336"/>
      <c r="Z60" s="118"/>
      <c r="AA60" s="111"/>
      <c r="AB60" s="111"/>
    </row>
    <row r="61" spans="1:28" ht="39" customHeight="1" x14ac:dyDescent="0.25">
      <c r="A61" s="104" t="s">
        <v>251</v>
      </c>
      <c r="B61" s="110"/>
      <c r="C61" s="106"/>
      <c r="D61" s="106" t="s">
        <v>35</v>
      </c>
      <c r="E61" s="106" t="s">
        <v>10</v>
      </c>
      <c r="F61" s="106" t="s">
        <v>180</v>
      </c>
      <c r="G61" s="106" t="s">
        <v>180</v>
      </c>
      <c r="H61" s="106" t="s">
        <v>180</v>
      </c>
      <c r="I61" s="106" t="s">
        <v>180</v>
      </c>
      <c r="J61" s="106"/>
      <c r="K61" s="106" t="s">
        <v>182</v>
      </c>
      <c r="L61" s="106"/>
      <c r="M61" s="106" t="s">
        <v>182</v>
      </c>
      <c r="N61" s="106"/>
      <c r="O61" s="106"/>
      <c r="P61" s="106"/>
      <c r="Q61" s="106"/>
      <c r="R61" s="106"/>
      <c r="S61" s="106" t="s">
        <v>337</v>
      </c>
      <c r="T61" s="106" t="s">
        <v>527</v>
      </c>
      <c r="U61" s="106" t="s">
        <v>379</v>
      </c>
      <c r="V61" s="106"/>
      <c r="W61" s="106" t="str">
        <f>ImpactsActifs!D60</f>
        <v>Non</v>
      </c>
      <c r="X61" s="106" t="str">
        <f>ImpactsActifs!H60</f>
        <v xml:space="preserve">Oui </v>
      </c>
      <c r="Y61" s="106" t="str">
        <f>ImpactsActifs!L60</f>
        <v>Non</v>
      </c>
      <c r="Z61" s="106"/>
      <c r="AA61" s="111"/>
      <c r="AB61" s="111"/>
    </row>
    <row r="62" spans="1:28" ht="27.6" customHeight="1" x14ac:dyDescent="0.25">
      <c r="A62" s="104" t="s">
        <v>252</v>
      </c>
      <c r="B62" s="110"/>
      <c r="C62" s="106"/>
      <c r="D62" s="106" t="s">
        <v>36</v>
      </c>
      <c r="E62" s="106" t="s">
        <v>10</v>
      </c>
      <c r="F62" s="106" t="s">
        <v>180</v>
      </c>
      <c r="G62" s="106" t="s">
        <v>180</v>
      </c>
      <c r="H62" s="106" t="s">
        <v>180</v>
      </c>
      <c r="I62" s="106" t="s">
        <v>180</v>
      </c>
      <c r="J62" s="106"/>
      <c r="K62" s="106" t="s">
        <v>182</v>
      </c>
      <c r="L62" s="106"/>
      <c r="M62" s="106" t="s">
        <v>182</v>
      </c>
      <c r="N62" s="106"/>
      <c r="O62" s="106"/>
      <c r="P62" s="106"/>
      <c r="Q62" s="106"/>
      <c r="R62" s="106"/>
      <c r="S62" s="106" t="s">
        <v>337</v>
      </c>
      <c r="T62" s="106" t="s">
        <v>337</v>
      </c>
      <c r="U62" s="106" t="s">
        <v>379</v>
      </c>
      <c r="V62" s="106"/>
      <c r="W62" s="106" t="str">
        <f>ImpactsActifs!D61</f>
        <v>Non</v>
      </c>
      <c r="X62" s="106" t="str">
        <f>ImpactsActifs!H61</f>
        <v xml:space="preserve">Oui </v>
      </c>
      <c r="Y62" s="106" t="str">
        <f>ImpactsActifs!L61</f>
        <v>Non</v>
      </c>
      <c r="Z62" s="106"/>
      <c r="AA62" s="111"/>
      <c r="AB62" s="111"/>
    </row>
    <row r="63" spans="1:28" ht="30" x14ac:dyDescent="0.25">
      <c r="A63" s="104" t="s">
        <v>253</v>
      </c>
      <c r="B63" s="110"/>
      <c r="C63" s="106"/>
      <c r="D63" s="106" t="s">
        <v>37</v>
      </c>
      <c r="E63" s="106" t="s">
        <v>10</v>
      </c>
      <c r="F63" s="106" t="s">
        <v>180</v>
      </c>
      <c r="G63" s="106" t="s">
        <v>180</v>
      </c>
      <c r="H63" s="106" t="s">
        <v>180</v>
      </c>
      <c r="I63" s="106" t="s">
        <v>180</v>
      </c>
      <c r="J63" s="106"/>
      <c r="K63" s="106" t="s">
        <v>182</v>
      </c>
      <c r="L63" s="106"/>
      <c r="M63" s="106" t="s">
        <v>182</v>
      </c>
      <c r="N63" s="106"/>
      <c r="O63" s="106"/>
      <c r="P63" s="106"/>
      <c r="Q63" s="106"/>
      <c r="R63" s="106"/>
      <c r="S63" s="106" t="s">
        <v>337</v>
      </c>
      <c r="T63" s="106" t="s">
        <v>527</v>
      </c>
      <c r="U63" s="106" t="s">
        <v>379</v>
      </c>
      <c r="V63" s="106"/>
      <c r="W63" s="106" t="str">
        <f>ImpactsActifs!D62</f>
        <v xml:space="preserve">Oui </v>
      </c>
      <c r="X63" s="106" t="str">
        <f>ImpactsActifs!H62</f>
        <v xml:space="preserve">Oui </v>
      </c>
      <c r="Y63" s="106" t="str">
        <f>ImpactsActifs!L62</f>
        <v>Non</v>
      </c>
      <c r="Z63" s="106"/>
      <c r="AA63" s="111"/>
      <c r="AB63" s="111"/>
    </row>
    <row r="64" spans="1:28" x14ac:dyDescent="0.25">
      <c r="A64" s="104"/>
      <c r="B64" s="110"/>
      <c r="C64" s="106"/>
      <c r="D64" s="117" t="s">
        <v>344</v>
      </c>
      <c r="E64" s="106"/>
      <c r="F64" s="106"/>
      <c r="G64" s="106"/>
      <c r="H64" s="106"/>
      <c r="I64" s="106"/>
      <c r="J64" s="106"/>
      <c r="K64" s="106"/>
      <c r="L64" s="106"/>
      <c r="M64" s="106"/>
      <c r="N64" s="106"/>
      <c r="O64" s="106"/>
      <c r="P64" s="106"/>
      <c r="Q64" s="106"/>
      <c r="R64" s="106"/>
      <c r="S64" s="106"/>
      <c r="T64" s="106"/>
      <c r="U64" s="106"/>
      <c r="V64" s="106"/>
      <c r="W64" s="106">
        <f>ImpactsActifs!D63</f>
        <v>0</v>
      </c>
      <c r="X64" s="106">
        <f>ImpactsActifs!H63</f>
        <v>0</v>
      </c>
      <c r="Y64" s="106">
        <f>ImpactsActifs!L63</f>
        <v>0</v>
      </c>
      <c r="Z64" s="106"/>
      <c r="AA64" s="111"/>
      <c r="AB64" s="111"/>
    </row>
    <row r="65" spans="1:28" ht="72" customHeight="1" x14ac:dyDescent="0.25">
      <c r="A65" s="104"/>
      <c r="B65" s="329" t="s">
        <v>333</v>
      </c>
      <c r="C65" s="329"/>
      <c r="D65" s="329"/>
      <c r="E65" s="329"/>
      <c r="F65" s="106"/>
      <c r="G65" s="106"/>
      <c r="H65" s="106"/>
      <c r="I65" s="106"/>
      <c r="J65" s="118" t="s">
        <v>347</v>
      </c>
      <c r="K65" s="106" t="s">
        <v>182</v>
      </c>
      <c r="L65" s="106"/>
      <c r="M65" s="106"/>
      <c r="N65" s="106" t="s">
        <v>182</v>
      </c>
      <c r="O65" s="118"/>
      <c r="P65" s="118"/>
      <c r="Q65" s="118"/>
      <c r="R65" s="118"/>
      <c r="S65" s="106" t="s">
        <v>337</v>
      </c>
      <c r="T65" s="106" t="s">
        <v>529</v>
      </c>
      <c r="U65" s="106" t="s">
        <v>528</v>
      </c>
      <c r="V65" s="118"/>
      <c r="W65" s="106">
        <f>ImpactsActifs!D64</f>
        <v>0</v>
      </c>
      <c r="X65" s="106">
        <f>ImpactsActifs!H64</f>
        <v>0</v>
      </c>
      <c r="Y65" s="106">
        <f>ImpactsActifs!L64</f>
        <v>0</v>
      </c>
      <c r="Z65" s="118"/>
      <c r="AA65" s="111"/>
      <c r="AB65" s="111"/>
    </row>
    <row r="66" spans="1:28" ht="60" x14ac:dyDescent="0.25">
      <c r="A66" s="104"/>
      <c r="B66" s="110"/>
      <c r="C66" s="345"/>
      <c r="D66" s="106" t="s">
        <v>349</v>
      </c>
      <c r="E66" s="106" t="s">
        <v>335</v>
      </c>
      <c r="F66" s="106" t="s">
        <v>180</v>
      </c>
      <c r="G66" s="106" t="s">
        <v>180</v>
      </c>
      <c r="H66" s="106" t="s">
        <v>181</v>
      </c>
      <c r="I66" s="106" t="s">
        <v>181</v>
      </c>
      <c r="J66" s="106"/>
      <c r="K66" s="104"/>
      <c r="L66" s="104"/>
      <c r="M66" s="104"/>
      <c r="N66" s="104"/>
      <c r="O66" s="106"/>
      <c r="P66" s="106"/>
      <c r="Q66" s="106"/>
      <c r="R66" s="106"/>
      <c r="S66" s="106" t="s">
        <v>337</v>
      </c>
      <c r="T66" s="106" t="s">
        <v>337</v>
      </c>
      <c r="U66" s="106" t="s">
        <v>328</v>
      </c>
      <c r="V66" s="106"/>
      <c r="W66" s="106" t="str">
        <f>ImpactsActifs!D65</f>
        <v>Oui si dév de meilleurs outils de collecte, tri, stockage?</v>
      </c>
      <c r="X66" s="106" t="str">
        <f>ImpactsActifs!H65</f>
        <v xml:space="preserve">Oui </v>
      </c>
      <c r="Y66" s="106" t="str">
        <f>ImpactsActifs!L65</f>
        <v xml:space="preserve">Oui </v>
      </c>
      <c r="Z66" s="106"/>
      <c r="AA66" s="111"/>
      <c r="AB66" s="111"/>
    </row>
    <row r="67" spans="1:28" ht="45" x14ac:dyDescent="0.25">
      <c r="A67" s="104"/>
      <c r="B67" s="110"/>
      <c r="C67" s="346"/>
      <c r="D67" s="117" t="s">
        <v>338</v>
      </c>
      <c r="E67" s="106" t="s">
        <v>341</v>
      </c>
      <c r="F67" s="106" t="s">
        <v>180</v>
      </c>
      <c r="G67" s="106" t="s">
        <v>180</v>
      </c>
      <c r="H67" s="106" t="s">
        <v>181</v>
      </c>
      <c r="I67" s="106" t="s">
        <v>181</v>
      </c>
      <c r="J67" s="106"/>
      <c r="K67" s="106" t="s">
        <v>182</v>
      </c>
      <c r="L67" s="106"/>
      <c r="M67" s="106"/>
      <c r="N67" s="106" t="s">
        <v>182</v>
      </c>
      <c r="O67" s="106"/>
      <c r="P67" s="106"/>
      <c r="Q67" s="106"/>
      <c r="R67" s="106"/>
      <c r="S67" s="106" t="s">
        <v>337</v>
      </c>
      <c r="T67" s="106" t="s">
        <v>337</v>
      </c>
      <c r="U67" s="106" t="s">
        <v>328</v>
      </c>
      <c r="V67" s="106"/>
      <c r="W67" s="106" t="str">
        <f>ImpactsActifs!D66</f>
        <v>Non</v>
      </c>
      <c r="X67" s="106" t="str">
        <f>ImpactsActifs!H66</f>
        <v>Oui</v>
      </c>
      <c r="Y67" s="106" t="str">
        <f>ImpactsActifs!L66</f>
        <v>Oui (potentiels changements de processus de transformation)</v>
      </c>
      <c r="Z67" s="118"/>
      <c r="AA67" s="111"/>
      <c r="AB67" s="111"/>
    </row>
    <row r="68" spans="1:28" ht="75" x14ac:dyDescent="0.25">
      <c r="A68" s="104"/>
      <c r="B68" s="110"/>
      <c r="C68" s="347"/>
      <c r="D68" s="106" t="s">
        <v>339</v>
      </c>
      <c r="E68" s="106" t="s">
        <v>342</v>
      </c>
      <c r="F68" s="106" t="s">
        <v>180</v>
      </c>
      <c r="G68" s="106" t="s">
        <v>180</v>
      </c>
      <c r="H68" s="106" t="s">
        <v>181</v>
      </c>
      <c r="I68" s="106" t="s">
        <v>181</v>
      </c>
      <c r="J68" s="106"/>
      <c r="K68" s="106" t="s">
        <v>182</v>
      </c>
      <c r="L68" s="106"/>
      <c r="M68" s="106"/>
      <c r="N68" s="106" t="s">
        <v>182</v>
      </c>
      <c r="O68" s="106"/>
      <c r="P68" s="106"/>
      <c r="Q68" s="106"/>
      <c r="R68" s="106"/>
      <c r="S68" s="106" t="s">
        <v>337</v>
      </c>
      <c r="T68" s="106" t="s">
        <v>337</v>
      </c>
      <c r="U68" s="106" t="s">
        <v>530</v>
      </c>
      <c r="V68" s="106"/>
      <c r="W68" s="106" t="str">
        <f>ImpactsActifs!D67</f>
        <v>Non</v>
      </c>
      <c r="X68" s="106" t="str">
        <f>ImpactsActifs!H67</f>
        <v>Non</v>
      </c>
      <c r="Y68" s="106" t="str">
        <f>ImpactsActifs!L67</f>
        <v xml:space="preserve">Oui </v>
      </c>
      <c r="Z68" s="106"/>
      <c r="AA68" s="111"/>
      <c r="AB68" s="111"/>
    </row>
    <row r="69" spans="1:28" x14ac:dyDescent="0.25">
      <c r="A69" s="104" t="s">
        <v>254</v>
      </c>
      <c r="B69" s="113"/>
      <c r="C69" s="114"/>
      <c r="D69" s="114" t="s">
        <v>336</v>
      </c>
      <c r="E69" s="106"/>
      <c r="F69" s="106"/>
      <c r="G69" s="106"/>
      <c r="H69" s="106"/>
      <c r="I69" s="106"/>
      <c r="J69" s="106"/>
      <c r="K69" s="114"/>
      <c r="L69" s="114"/>
      <c r="M69" s="114"/>
      <c r="N69" s="114"/>
      <c r="O69" s="114"/>
      <c r="P69" s="114"/>
      <c r="Q69" s="114"/>
      <c r="R69" s="106"/>
      <c r="S69" s="106"/>
      <c r="T69" s="106"/>
      <c r="U69" s="106"/>
      <c r="V69" s="106"/>
      <c r="W69" s="106"/>
      <c r="X69" s="106"/>
      <c r="Y69" s="106"/>
      <c r="Z69" s="106"/>
      <c r="AA69" s="111"/>
      <c r="AB69" s="111"/>
    </row>
    <row r="70" spans="1:28" x14ac:dyDescent="0.25">
      <c r="B70" s="111"/>
      <c r="C70" s="107"/>
      <c r="D70" s="107"/>
      <c r="E70" s="107"/>
      <c r="F70" s="107"/>
      <c r="G70" s="107"/>
      <c r="H70" s="107"/>
      <c r="I70" s="107"/>
      <c r="J70" s="107"/>
      <c r="K70" s="107"/>
      <c r="L70" s="107"/>
      <c r="M70" s="107"/>
      <c r="N70" s="107"/>
      <c r="O70" s="107"/>
      <c r="P70" s="107"/>
      <c r="Q70" s="107"/>
      <c r="R70" s="107"/>
      <c r="S70" s="107"/>
      <c r="T70" s="107"/>
      <c r="U70" s="107"/>
      <c r="V70" s="107"/>
      <c r="W70" s="107"/>
      <c r="X70" s="107"/>
      <c r="Y70" s="107"/>
      <c r="Z70" s="107"/>
      <c r="AA70" s="111"/>
      <c r="AB70" s="111"/>
    </row>
    <row r="71" spans="1:28" x14ac:dyDescent="0.25">
      <c r="B71" s="111"/>
      <c r="C71" s="107"/>
      <c r="D71" s="107"/>
      <c r="E71" s="107"/>
      <c r="F71" s="107"/>
      <c r="G71" s="107"/>
      <c r="H71" s="107"/>
      <c r="I71" s="107"/>
      <c r="J71" s="107"/>
      <c r="K71" s="107"/>
      <c r="L71" s="107"/>
      <c r="M71" s="107"/>
      <c r="N71" s="107"/>
      <c r="O71" s="107"/>
      <c r="P71" s="107"/>
      <c r="Q71" s="107"/>
      <c r="R71" s="107"/>
      <c r="S71" s="107"/>
      <c r="T71" s="107"/>
      <c r="U71" s="107"/>
      <c r="V71" s="107"/>
      <c r="W71" s="107"/>
      <c r="X71" s="107"/>
      <c r="Y71" s="107"/>
      <c r="Z71" s="107"/>
      <c r="AA71" s="111"/>
      <c r="AB71" s="111"/>
    </row>
    <row r="72" spans="1:28" x14ac:dyDescent="0.25">
      <c r="B72" s="111"/>
      <c r="C72" s="107"/>
      <c r="D72" s="107"/>
      <c r="E72" s="107"/>
      <c r="F72" s="107"/>
      <c r="G72" s="107"/>
      <c r="H72" s="107"/>
      <c r="I72" s="107"/>
      <c r="J72" s="107"/>
      <c r="K72" s="107"/>
      <c r="L72" s="107"/>
      <c r="M72" s="107"/>
      <c r="N72" s="107"/>
      <c r="O72" s="107"/>
      <c r="P72" s="107"/>
      <c r="Q72" s="107"/>
      <c r="R72" s="107"/>
      <c r="S72" s="107"/>
      <c r="T72" s="107"/>
      <c r="U72" s="107"/>
      <c r="V72" s="107"/>
      <c r="W72" s="107"/>
      <c r="X72" s="107"/>
      <c r="Y72" s="107"/>
      <c r="Z72" s="107"/>
      <c r="AA72" s="111"/>
      <c r="AB72" s="111"/>
    </row>
    <row r="73" spans="1:28" ht="240" x14ac:dyDescent="0.25">
      <c r="B73" s="111"/>
      <c r="C73" s="107"/>
      <c r="D73" s="141" t="s">
        <v>255</v>
      </c>
      <c r="E73" s="107"/>
      <c r="F73" s="107"/>
      <c r="G73" s="107"/>
      <c r="H73" s="107"/>
      <c r="I73" s="107"/>
      <c r="J73" s="107"/>
      <c r="K73" s="107"/>
      <c r="L73" s="344" t="s">
        <v>486</v>
      </c>
      <c r="M73" s="344"/>
      <c r="N73" s="344"/>
      <c r="O73" s="344"/>
      <c r="P73" s="344"/>
      <c r="Q73" s="107"/>
      <c r="R73" s="107"/>
      <c r="S73" s="107"/>
      <c r="T73" s="107"/>
      <c r="U73" s="107"/>
      <c r="V73" s="107"/>
      <c r="W73" s="107"/>
      <c r="X73" s="107"/>
      <c r="Y73" s="107"/>
      <c r="Z73" s="107"/>
      <c r="AA73" s="111"/>
      <c r="AB73" s="111"/>
    </row>
    <row r="74" spans="1:28" x14ac:dyDescent="0.25">
      <c r="C74" s="105"/>
      <c r="D74" s="105"/>
      <c r="E74" s="105"/>
      <c r="F74" s="105"/>
      <c r="G74" s="105"/>
      <c r="H74" s="105"/>
      <c r="I74" s="105"/>
      <c r="J74" s="105"/>
      <c r="K74" s="105"/>
      <c r="L74" s="105"/>
      <c r="M74" s="105"/>
      <c r="N74" s="105"/>
      <c r="O74" s="105"/>
      <c r="P74" s="105"/>
      <c r="Q74" s="105"/>
      <c r="R74" s="105"/>
      <c r="S74" s="105"/>
      <c r="T74" s="105"/>
      <c r="U74" s="105"/>
      <c r="V74" s="105"/>
      <c r="W74" s="1"/>
      <c r="X74" s="1"/>
      <c r="Y74" s="1"/>
      <c r="Z74" s="1"/>
    </row>
    <row r="75" spans="1:28" x14ac:dyDescent="0.25">
      <c r="C75" s="105"/>
      <c r="D75" s="105"/>
      <c r="E75" s="105"/>
      <c r="F75" s="105"/>
      <c r="G75" s="105"/>
      <c r="H75" s="105"/>
      <c r="I75" s="105"/>
      <c r="J75" s="105"/>
      <c r="K75" s="105"/>
      <c r="L75" s="105"/>
      <c r="M75" s="105"/>
      <c r="N75" s="105"/>
      <c r="O75" s="105"/>
      <c r="P75" s="105"/>
      <c r="Q75" s="105"/>
      <c r="R75" s="105"/>
      <c r="S75" s="105"/>
      <c r="T75" s="105"/>
      <c r="U75" s="105"/>
      <c r="V75" s="105"/>
      <c r="W75" s="105"/>
      <c r="X75" s="105"/>
      <c r="Y75" s="105"/>
      <c r="Z75" s="105"/>
    </row>
    <row r="76" spans="1:28" x14ac:dyDescent="0.25">
      <c r="C76" s="105"/>
      <c r="D76" s="105"/>
      <c r="E76" s="105"/>
      <c r="F76" s="105"/>
      <c r="G76" s="105"/>
      <c r="H76" s="105"/>
      <c r="I76" s="105"/>
      <c r="J76" s="105"/>
      <c r="K76" s="105"/>
      <c r="L76" s="105"/>
      <c r="M76" s="105"/>
      <c r="N76" s="105"/>
      <c r="O76" s="105"/>
      <c r="P76" s="105"/>
      <c r="Q76" s="105"/>
      <c r="R76" s="105"/>
      <c r="S76" s="105"/>
      <c r="T76" s="105"/>
      <c r="U76" s="105"/>
      <c r="V76" s="105"/>
      <c r="W76" s="105"/>
      <c r="X76" s="105"/>
      <c r="Y76" s="105"/>
      <c r="Z76" s="105"/>
    </row>
    <row r="77" spans="1:28" x14ac:dyDescent="0.25">
      <c r="C77" s="105"/>
      <c r="D77" s="105"/>
      <c r="E77" s="105"/>
      <c r="F77" s="105"/>
      <c r="G77" s="105"/>
      <c r="H77" s="105"/>
      <c r="I77" s="105"/>
      <c r="J77" s="105"/>
      <c r="K77" s="105"/>
      <c r="L77" s="105"/>
      <c r="M77" s="105"/>
      <c r="N77" s="105"/>
      <c r="O77" s="105"/>
      <c r="P77" s="105"/>
      <c r="Q77" s="105"/>
      <c r="R77" s="105"/>
      <c r="S77" s="105"/>
      <c r="T77" s="105"/>
      <c r="U77" s="105"/>
      <c r="V77" s="105"/>
      <c r="W77" s="105"/>
      <c r="X77" s="105"/>
      <c r="Y77" s="105"/>
      <c r="Z77" s="105"/>
    </row>
    <row r="78" spans="1:28" x14ac:dyDescent="0.25">
      <c r="C78" s="105"/>
      <c r="D78" s="105"/>
      <c r="E78" s="105"/>
      <c r="F78" s="105"/>
      <c r="G78" s="105"/>
      <c r="H78" s="105"/>
      <c r="I78" s="105"/>
      <c r="J78" s="105"/>
      <c r="K78" s="105"/>
      <c r="L78" s="105"/>
      <c r="M78" s="105"/>
      <c r="N78" s="105"/>
      <c r="O78" s="105"/>
      <c r="P78" s="105"/>
      <c r="Q78" s="105"/>
      <c r="R78" s="105"/>
      <c r="S78" s="105"/>
      <c r="T78" s="105"/>
      <c r="U78" s="105"/>
      <c r="V78" s="105"/>
      <c r="W78" s="105"/>
      <c r="X78" s="105"/>
      <c r="Y78" s="105"/>
      <c r="Z78" s="105"/>
    </row>
    <row r="79" spans="1:28" x14ac:dyDescent="0.25">
      <c r="C79" s="105"/>
      <c r="D79" s="105"/>
      <c r="E79" s="105"/>
      <c r="F79" s="105"/>
      <c r="G79" s="105"/>
      <c r="H79" s="105"/>
      <c r="I79" s="105"/>
      <c r="J79" s="105"/>
      <c r="K79" s="105"/>
      <c r="L79" s="105"/>
      <c r="M79" s="105"/>
      <c r="N79" s="105"/>
      <c r="O79" s="105"/>
      <c r="P79" s="105"/>
      <c r="Q79" s="105"/>
      <c r="R79" s="105"/>
      <c r="S79" s="105"/>
      <c r="T79" s="105"/>
      <c r="U79" s="105"/>
      <c r="V79" s="105"/>
      <c r="W79" s="105"/>
      <c r="X79" s="105"/>
      <c r="Y79" s="105"/>
      <c r="Z79" s="105"/>
    </row>
    <row r="80" spans="1:28" x14ac:dyDescent="0.25">
      <c r="C80" s="105"/>
      <c r="D80" s="105"/>
      <c r="E80" s="105"/>
      <c r="F80" s="105"/>
      <c r="G80" s="105"/>
      <c r="H80" s="105"/>
      <c r="I80" s="105"/>
      <c r="J80" s="105"/>
      <c r="K80" s="105"/>
      <c r="L80" s="105"/>
      <c r="M80" s="105"/>
      <c r="N80" s="105"/>
      <c r="O80" s="105"/>
      <c r="P80" s="105"/>
      <c r="Q80" s="105"/>
      <c r="R80" s="105"/>
      <c r="S80" s="105"/>
      <c r="T80" s="105"/>
      <c r="U80" s="105"/>
      <c r="V80" s="105"/>
      <c r="W80" s="105"/>
      <c r="X80" s="105"/>
      <c r="Y80" s="105"/>
      <c r="Z80" s="105"/>
    </row>
    <row r="81" spans="3:26" x14ac:dyDescent="0.25">
      <c r="C81" s="105"/>
      <c r="D81" s="105"/>
      <c r="E81" s="105"/>
      <c r="F81" s="105"/>
      <c r="G81" s="105"/>
      <c r="H81" s="105"/>
      <c r="I81" s="105"/>
      <c r="J81" s="105"/>
      <c r="K81" s="105"/>
      <c r="L81" s="105"/>
      <c r="M81" s="105"/>
      <c r="N81" s="105"/>
      <c r="O81" s="105"/>
      <c r="P81" s="105"/>
      <c r="Q81" s="105"/>
      <c r="R81" s="105"/>
      <c r="S81" s="105"/>
      <c r="T81" s="105"/>
      <c r="U81" s="105"/>
      <c r="V81" s="105"/>
      <c r="W81" s="105"/>
      <c r="X81" s="105"/>
      <c r="Y81" s="105"/>
      <c r="Z81" s="105"/>
    </row>
    <row r="82" spans="3:26" x14ac:dyDescent="0.25">
      <c r="C82" s="105"/>
      <c r="D82" s="105"/>
      <c r="E82" s="105"/>
      <c r="F82" s="105"/>
      <c r="G82" s="105"/>
      <c r="H82" s="105"/>
      <c r="I82" s="105"/>
      <c r="J82" s="105"/>
      <c r="K82" s="105"/>
      <c r="L82" s="105"/>
      <c r="M82" s="105"/>
      <c r="N82" s="105"/>
      <c r="O82" s="105"/>
      <c r="P82" s="105"/>
      <c r="Q82" s="105"/>
      <c r="R82" s="105"/>
      <c r="S82" s="105"/>
      <c r="T82" s="105"/>
      <c r="U82" s="105"/>
      <c r="V82" s="105"/>
      <c r="W82" s="105"/>
      <c r="X82" s="105"/>
      <c r="Y82" s="105"/>
      <c r="Z82" s="105"/>
    </row>
    <row r="83" spans="3:26" x14ac:dyDescent="0.25">
      <c r="C83" s="105"/>
      <c r="D83" s="105"/>
      <c r="E83" s="105"/>
      <c r="F83" s="105"/>
      <c r="G83" s="105"/>
      <c r="H83" s="105"/>
      <c r="I83" s="105"/>
      <c r="J83" s="105"/>
      <c r="K83" s="105"/>
      <c r="L83" s="105"/>
      <c r="M83" s="105"/>
      <c r="N83" s="105"/>
      <c r="O83" s="105"/>
      <c r="P83" s="105"/>
      <c r="Q83" s="105"/>
      <c r="R83" s="105"/>
      <c r="S83" s="105"/>
      <c r="T83" s="105"/>
      <c r="U83" s="105"/>
      <c r="V83" s="105"/>
      <c r="W83" s="105"/>
      <c r="X83" s="105"/>
      <c r="Y83" s="105"/>
      <c r="Z83" s="105"/>
    </row>
    <row r="84" spans="3:26" x14ac:dyDescent="0.25">
      <c r="C84" s="105"/>
      <c r="D84" s="105"/>
      <c r="E84" s="105"/>
      <c r="F84" s="105"/>
      <c r="G84" s="105"/>
      <c r="H84" s="105"/>
      <c r="I84" s="105"/>
      <c r="J84" s="105"/>
      <c r="K84" s="105"/>
      <c r="L84" s="105"/>
      <c r="M84" s="105"/>
      <c r="N84" s="105"/>
      <c r="O84" s="105"/>
      <c r="P84" s="105"/>
      <c r="Q84" s="105"/>
      <c r="R84" s="105"/>
      <c r="S84" s="105"/>
      <c r="T84" s="105"/>
      <c r="U84" s="105"/>
      <c r="V84" s="105"/>
      <c r="W84" s="105"/>
      <c r="X84" s="105"/>
      <c r="Y84" s="105"/>
      <c r="Z84" s="105"/>
    </row>
    <row r="85" spans="3:26" x14ac:dyDescent="0.25">
      <c r="C85" s="105"/>
      <c r="D85" s="105"/>
      <c r="E85" s="105"/>
      <c r="F85" s="105"/>
      <c r="G85" s="105"/>
      <c r="H85" s="105"/>
      <c r="I85" s="105"/>
      <c r="J85" s="105"/>
      <c r="K85" s="105"/>
      <c r="L85" s="105"/>
      <c r="M85" s="105"/>
      <c r="N85" s="105"/>
      <c r="O85" s="105"/>
      <c r="P85" s="105"/>
      <c r="Q85" s="105"/>
      <c r="R85" s="105"/>
      <c r="S85" s="105"/>
      <c r="T85" s="105"/>
      <c r="U85" s="105"/>
      <c r="V85" s="105"/>
      <c r="W85" s="105"/>
      <c r="X85" s="105"/>
      <c r="Y85" s="105"/>
      <c r="Z85" s="105"/>
    </row>
    <row r="86" spans="3:26" x14ac:dyDescent="0.25">
      <c r="C86" s="105"/>
      <c r="D86" s="105"/>
      <c r="E86" s="105"/>
      <c r="F86" s="105"/>
      <c r="G86" s="105"/>
      <c r="H86" s="105"/>
      <c r="I86" s="105"/>
      <c r="J86" s="105"/>
      <c r="K86" s="105"/>
      <c r="L86" s="105"/>
      <c r="M86" s="105"/>
      <c r="N86" s="105"/>
      <c r="O86" s="105"/>
      <c r="P86" s="105"/>
      <c r="Q86" s="105"/>
      <c r="R86" s="105"/>
      <c r="S86" s="105"/>
      <c r="T86" s="105"/>
      <c r="U86" s="105"/>
      <c r="V86" s="105"/>
      <c r="W86" s="105"/>
      <c r="X86" s="105"/>
      <c r="Y86" s="105"/>
      <c r="Z86" s="105"/>
    </row>
    <row r="87" spans="3:26" x14ac:dyDescent="0.25">
      <c r="C87" s="105"/>
      <c r="D87" s="105"/>
      <c r="E87" s="105"/>
      <c r="F87" s="105"/>
      <c r="G87" s="105"/>
      <c r="H87" s="105"/>
      <c r="I87" s="105"/>
      <c r="J87" s="105"/>
      <c r="K87" s="105"/>
      <c r="L87" s="105"/>
      <c r="M87" s="105"/>
      <c r="N87" s="105"/>
      <c r="O87" s="105"/>
      <c r="P87" s="105"/>
      <c r="Q87" s="105"/>
      <c r="R87" s="105"/>
      <c r="S87" s="105"/>
      <c r="T87" s="105"/>
      <c r="U87" s="105"/>
      <c r="V87" s="105"/>
      <c r="W87" s="105"/>
      <c r="X87" s="105"/>
      <c r="Y87" s="105"/>
      <c r="Z87" s="105"/>
    </row>
    <row r="88" spans="3:26" x14ac:dyDescent="0.25">
      <c r="C88" s="105"/>
      <c r="D88" s="105"/>
      <c r="E88" s="105"/>
      <c r="F88" s="105"/>
      <c r="G88" s="105"/>
      <c r="H88" s="105"/>
      <c r="I88" s="105"/>
      <c r="J88" s="105"/>
      <c r="K88" s="105"/>
      <c r="L88" s="105"/>
      <c r="M88" s="105"/>
      <c r="N88" s="105"/>
      <c r="O88" s="105"/>
      <c r="P88" s="105"/>
      <c r="Q88" s="105"/>
      <c r="R88" s="105"/>
      <c r="S88" s="105"/>
      <c r="T88" s="105"/>
      <c r="U88" s="105"/>
      <c r="V88" s="105"/>
      <c r="W88" s="105"/>
      <c r="X88" s="105"/>
      <c r="Y88" s="105"/>
      <c r="Z88" s="105"/>
    </row>
    <row r="89" spans="3:26" x14ac:dyDescent="0.25">
      <c r="C89" s="105"/>
      <c r="D89" s="105"/>
      <c r="E89" s="105"/>
      <c r="F89" s="105"/>
      <c r="G89" s="105"/>
      <c r="H89" s="105"/>
      <c r="I89" s="105"/>
      <c r="J89" s="105"/>
      <c r="K89" s="105"/>
      <c r="L89" s="105"/>
      <c r="M89" s="105"/>
      <c r="N89" s="105"/>
      <c r="O89" s="105"/>
      <c r="P89" s="105"/>
      <c r="Q89" s="105"/>
      <c r="R89" s="105"/>
      <c r="S89" s="105"/>
      <c r="T89" s="105"/>
      <c r="U89" s="105"/>
      <c r="V89" s="105"/>
      <c r="W89" s="105"/>
      <c r="X89" s="105"/>
      <c r="Y89" s="105"/>
      <c r="Z89" s="105"/>
    </row>
    <row r="90" spans="3:26" x14ac:dyDescent="0.25">
      <c r="C90" s="105"/>
      <c r="D90" s="105"/>
      <c r="E90" s="105"/>
      <c r="F90" s="105"/>
      <c r="G90" s="105"/>
      <c r="H90" s="105"/>
      <c r="I90" s="105"/>
      <c r="J90" s="105"/>
      <c r="K90" s="105"/>
      <c r="L90" s="105"/>
      <c r="M90" s="105"/>
      <c r="N90" s="105"/>
      <c r="O90" s="105"/>
      <c r="P90" s="105"/>
      <c r="Q90" s="105"/>
      <c r="R90" s="105"/>
      <c r="S90" s="105"/>
      <c r="T90" s="105"/>
      <c r="U90" s="105"/>
      <c r="V90" s="105"/>
      <c r="W90" s="105"/>
      <c r="X90" s="105"/>
      <c r="Y90" s="105"/>
      <c r="Z90" s="105"/>
    </row>
    <row r="91" spans="3:26" x14ac:dyDescent="0.25">
      <c r="C91" s="105"/>
      <c r="D91" s="105"/>
      <c r="E91" s="105"/>
      <c r="F91" s="105"/>
      <c r="G91" s="105"/>
      <c r="H91" s="105"/>
      <c r="I91" s="105"/>
      <c r="J91" s="105"/>
      <c r="K91" s="105"/>
      <c r="L91" s="105"/>
      <c r="M91" s="105"/>
      <c r="N91" s="105"/>
      <c r="O91" s="105"/>
      <c r="P91" s="105"/>
      <c r="Q91" s="105"/>
      <c r="R91" s="105"/>
      <c r="S91" s="105"/>
      <c r="T91" s="105"/>
      <c r="U91" s="105"/>
      <c r="V91" s="105"/>
      <c r="W91" s="105"/>
      <c r="X91" s="105"/>
      <c r="Y91" s="105"/>
      <c r="Z91" s="105"/>
    </row>
    <row r="92" spans="3:26" x14ac:dyDescent="0.25">
      <c r="C92" s="105"/>
      <c r="D92" s="105"/>
      <c r="E92" s="105"/>
      <c r="F92" s="105"/>
      <c r="G92" s="105"/>
      <c r="H92" s="105"/>
      <c r="I92" s="105"/>
      <c r="J92" s="105"/>
      <c r="K92" s="105"/>
      <c r="L92" s="105"/>
      <c r="M92" s="105"/>
      <c r="N92" s="105"/>
      <c r="O92" s="105"/>
      <c r="P92" s="105"/>
      <c r="Q92" s="105"/>
      <c r="R92" s="105"/>
      <c r="S92" s="105"/>
      <c r="T92" s="105"/>
      <c r="U92" s="105"/>
      <c r="V92" s="105"/>
      <c r="W92" s="105"/>
      <c r="X92" s="105"/>
      <c r="Y92" s="105"/>
      <c r="Z92" s="105"/>
    </row>
    <row r="93" spans="3:26" x14ac:dyDescent="0.25">
      <c r="C93" s="105"/>
      <c r="D93" s="105"/>
      <c r="E93" s="105"/>
      <c r="F93" s="105"/>
      <c r="G93" s="105"/>
      <c r="H93" s="105"/>
      <c r="I93" s="105"/>
      <c r="J93" s="105"/>
      <c r="K93" s="105"/>
      <c r="L93" s="105"/>
      <c r="M93" s="105"/>
      <c r="N93" s="105"/>
      <c r="O93" s="105"/>
      <c r="P93" s="105"/>
      <c r="Q93" s="105"/>
      <c r="R93" s="105"/>
      <c r="S93" s="105"/>
      <c r="T93" s="105"/>
      <c r="U93" s="105"/>
      <c r="V93" s="105"/>
      <c r="W93" s="105"/>
      <c r="X93" s="105"/>
      <c r="Y93" s="105"/>
      <c r="Z93" s="105"/>
    </row>
    <row r="94" spans="3:26" x14ac:dyDescent="0.25">
      <c r="C94" s="105"/>
      <c r="D94" s="105"/>
      <c r="E94" s="105"/>
      <c r="F94" s="105"/>
      <c r="G94" s="105"/>
      <c r="H94" s="105"/>
      <c r="I94" s="105"/>
      <c r="J94" s="105"/>
      <c r="K94" s="105"/>
      <c r="L94" s="105"/>
      <c r="M94" s="105"/>
      <c r="N94" s="105"/>
      <c r="O94" s="105"/>
      <c r="P94" s="105"/>
      <c r="Q94" s="105"/>
      <c r="R94" s="105"/>
      <c r="S94" s="105"/>
      <c r="T94" s="105"/>
      <c r="U94" s="105"/>
      <c r="V94" s="105"/>
      <c r="W94" s="105"/>
      <c r="X94" s="105"/>
      <c r="Y94" s="105"/>
      <c r="Z94" s="105"/>
    </row>
    <row r="95" spans="3:26" x14ac:dyDescent="0.25">
      <c r="C95" s="105"/>
      <c r="D95" s="105"/>
      <c r="E95" s="105"/>
      <c r="F95" s="105"/>
      <c r="G95" s="105"/>
      <c r="H95" s="105"/>
      <c r="I95" s="105"/>
      <c r="J95" s="105"/>
      <c r="K95" s="105"/>
      <c r="L95" s="105"/>
      <c r="M95" s="105"/>
      <c r="N95" s="105"/>
      <c r="O95" s="105"/>
      <c r="P95" s="105"/>
      <c r="Q95" s="105"/>
      <c r="R95" s="105"/>
      <c r="S95" s="105"/>
      <c r="T95" s="105"/>
      <c r="U95" s="105"/>
      <c r="V95" s="105"/>
      <c r="W95" s="105"/>
      <c r="X95" s="105"/>
      <c r="Y95" s="105"/>
      <c r="Z95" s="105"/>
    </row>
    <row r="96" spans="3:26" x14ac:dyDescent="0.25">
      <c r="C96" s="105"/>
      <c r="D96" s="105"/>
      <c r="E96" s="105"/>
      <c r="F96" s="105"/>
      <c r="G96" s="105"/>
      <c r="H96" s="105"/>
      <c r="I96" s="105"/>
      <c r="J96" s="105"/>
      <c r="K96" s="105"/>
      <c r="L96" s="105"/>
      <c r="M96" s="105"/>
      <c r="N96" s="105"/>
      <c r="O96" s="105"/>
      <c r="P96" s="105"/>
      <c r="Q96" s="105"/>
      <c r="R96" s="105"/>
      <c r="S96" s="105"/>
      <c r="T96" s="105"/>
      <c r="U96" s="105"/>
      <c r="V96" s="105"/>
      <c r="W96" s="105"/>
      <c r="X96" s="105"/>
      <c r="Y96" s="105"/>
      <c r="Z96" s="105"/>
    </row>
    <row r="97" spans="3:26" x14ac:dyDescent="0.25">
      <c r="C97" s="105"/>
      <c r="D97" s="105"/>
      <c r="E97" s="105"/>
      <c r="F97" s="105"/>
      <c r="G97" s="105"/>
      <c r="H97" s="105"/>
      <c r="I97" s="105"/>
      <c r="J97" s="105"/>
      <c r="K97" s="105"/>
      <c r="L97" s="105"/>
      <c r="M97" s="105"/>
      <c r="N97" s="105"/>
      <c r="O97" s="105"/>
      <c r="P97" s="105"/>
      <c r="Q97" s="105"/>
      <c r="R97" s="105"/>
      <c r="S97" s="105"/>
      <c r="T97" s="105"/>
      <c r="U97" s="105"/>
      <c r="V97" s="105"/>
      <c r="W97" s="105"/>
      <c r="X97" s="105"/>
      <c r="Y97" s="105"/>
      <c r="Z97" s="105"/>
    </row>
    <row r="98" spans="3:26" x14ac:dyDescent="0.25">
      <c r="C98" s="105"/>
      <c r="D98" s="105"/>
      <c r="E98" s="105"/>
      <c r="F98" s="105"/>
      <c r="G98" s="105"/>
      <c r="H98" s="105"/>
      <c r="I98" s="105"/>
      <c r="J98" s="105"/>
      <c r="K98" s="105"/>
      <c r="L98" s="105"/>
      <c r="M98" s="105"/>
      <c r="N98" s="105"/>
      <c r="O98" s="105"/>
      <c r="P98" s="105"/>
      <c r="Q98" s="105"/>
      <c r="R98" s="105"/>
      <c r="S98" s="105"/>
      <c r="T98" s="105"/>
      <c r="U98" s="105"/>
      <c r="V98" s="105"/>
      <c r="W98" s="105"/>
      <c r="X98" s="105"/>
      <c r="Y98" s="105"/>
      <c r="Z98" s="105"/>
    </row>
    <row r="99" spans="3:26" x14ac:dyDescent="0.25">
      <c r="C99" s="105"/>
      <c r="D99" s="105"/>
      <c r="E99" s="105"/>
      <c r="F99" s="105"/>
      <c r="G99" s="105"/>
      <c r="H99" s="105"/>
      <c r="I99" s="105"/>
      <c r="J99" s="105"/>
      <c r="K99" s="105"/>
      <c r="L99" s="105"/>
      <c r="M99" s="105"/>
      <c r="N99" s="105"/>
      <c r="O99" s="105"/>
      <c r="P99" s="105"/>
      <c r="Q99" s="105"/>
      <c r="R99" s="105"/>
      <c r="S99" s="105"/>
      <c r="T99" s="105"/>
      <c r="U99" s="105"/>
      <c r="V99" s="105"/>
      <c r="W99" s="105"/>
      <c r="X99" s="105"/>
      <c r="Y99" s="105"/>
      <c r="Z99" s="105"/>
    </row>
    <row r="100" spans="3:26" x14ac:dyDescent="0.25">
      <c r="C100" s="105"/>
      <c r="D100" s="105"/>
      <c r="E100" s="105"/>
      <c r="F100" s="105"/>
      <c r="G100" s="105"/>
      <c r="H100" s="105"/>
      <c r="I100" s="105"/>
      <c r="J100" s="105"/>
      <c r="K100" s="105"/>
      <c r="L100" s="105"/>
      <c r="M100" s="105"/>
      <c r="N100" s="105"/>
      <c r="O100" s="105"/>
      <c r="P100" s="105"/>
      <c r="Q100" s="105"/>
      <c r="R100" s="105"/>
      <c r="S100" s="105"/>
      <c r="T100" s="105"/>
      <c r="U100" s="105"/>
      <c r="V100" s="105"/>
      <c r="W100" s="105"/>
      <c r="X100" s="105"/>
      <c r="Y100" s="105"/>
      <c r="Z100" s="105"/>
    </row>
    <row r="101" spans="3:26" x14ac:dyDescent="0.25">
      <c r="C101" s="105"/>
      <c r="D101" s="105"/>
      <c r="E101" s="105"/>
      <c r="F101" s="105"/>
      <c r="G101" s="105"/>
      <c r="H101" s="105"/>
      <c r="I101" s="105"/>
      <c r="J101" s="105"/>
      <c r="K101" s="105"/>
      <c r="L101" s="105"/>
      <c r="M101" s="105"/>
      <c r="N101" s="105"/>
      <c r="O101" s="105"/>
      <c r="P101" s="105"/>
      <c r="Q101" s="105"/>
      <c r="R101" s="105"/>
      <c r="S101" s="105"/>
      <c r="T101" s="105"/>
      <c r="U101" s="105"/>
      <c r="V101" s="105"/>
      <c r="W101" s="105"/>
      <c r="X101" s="105"/>
      <c r="Y101" s="105"/>
      <c r="Z101" s="105"/>
    </row>
    <row r="102" spans="3:26" x14ac:dyDescent="0.25">
      <c r="C102" s="105"/>
      <c r="D102" s="105"/>
      <c r="E102" s="105"/>
      <c r="F102" s="105"/>
      <c r="G102" s="105"/>
      <c r="H102" s="105"/>
      <c r="I102" s="105"/>
      <c r="J102" s="105"/>
      <c r="K102" s="105"/>
      <c r="L102" s="105"/>
      <c r="M102" s="105"/>
      <c r="N102" s="105"/>
      <c r="O102" s="105"/>
      <c r="P102" s="105"/>
      <c r="Q102" s="105"/>
      <c r="R102" s="105"/>
      <c r="S102" s="105"/>
      <c r="T102" s="105"/>
      <c r="U102" s="105"/>
      <c r="V102" s="105"/>
      <c r="W102" s="105"/>
      <c r="X102" s="105"/>
      <c r="Y102" s="105"/>
      <c r="Z102" s="105"/>
    </row>
    <row r="103" spans="3:26" x14ac:dyDescent="0.25">
      <c r="C103" s="105"/>
      <c r="D103" s="105"/>
      <c r="E103" s="105"/>
      <c r="F103" s="105"/>
      <c r="G103" s="105"/>
      <c r="H103" s="105"/>
      <c r="I103" s="105"/>
      <c r="J103" s="105"/>
      <c r="K103" s="105"/>
      <c r="L103" s="105"/>
      <c r="M103" s="105"/>
      <c r="N103" s="105"/>
      <c r="O103" s="105"/>
      <c r="P103" s="105"/>
      <c r="Q103" s="105"/>
      <c r="R103" s="105"/>
      <c r="S103" s="105"/>
      <c r="T103" s="105"/>
      <c r="U103" s="105"/>
      <c r="V103" s="105"/>
      <c r="W103" s="105"/>
      <c r="X103" s="105"/>
      <c r="Y103" s="105"/>
      <c r="Z103" s="105"/>
    </row>
    <row r="104" spans="3:26" x14ac:dyDescent="0.25">
      <c r="C104" s="105"/>
      <c r="D104" s="105"/>
      <c r="E104" s="105"/>
      <c r="F104" s="105"/>
      <c r="G104" s="105"/>
      <c r="H104" s="105"/>
      <c r="I104" s="105"/>
      <c r="J104" s="105"/>
      <c r="K104" s="105"/>
      <c r="L104" s="105"/>
      <c r="M104" s="105"/>
      <c r="N104" s="105"/>
      <c r="O104" s="105"/>
      <c r="P104" s="105"/>
      <c r="Q104" s="105"/>
      <c r="R104" s="105"/>
      <c r="S104" s="105"/>
      <c r="T104" s="105"/>
      <c r="U104" s="105"/>
      <c r="V104" s="105"/>
      <c r="W104" s="105"/>
      <c r="X104" s="105"/>
      <c r="Y104" s="105"/>
      <c r="Z104" s="105"/>
    </row>
    <row r="105" spans="3:26" x14ac:dyDescent="0.25">
      <c r="C105" s="105"/>
      <c r="D105" s="105"/>
      <c r="E105" s="105"/>
      <c r="F105" s="105"/>
      <c r="G105" s="105"/>
      <c r="H105" s="105"/>
      <c r="I105" s="105"/>
      <c r="J105" s="105"/>
      <c r="K105" s="105"/>
      <c r="L105" s="105"/>
      <c r="M105" s="105"/>
      <c r="N105" s="105"/>
      <c r="O105" s="105"/>
      <c r="P105" s="105"/>
      <c r="Q105" s="105"/>
      <c r="R105" s="105"/>
      <c r="S105" s="105"/>
      <c r="T105" s="105"/>
      <c r="U105" s="105"/>
      <c r="V105" s="105"/>
      <c r="W105" s="105"/>
      <c r="X105" s="105"/>
      <c r="Y105" s="105"/>
      <c r="Z105" s="105"/>
    </row>
    <row r="106" spans="3:26" x14ac:dyDescent="0.25">
      <c r="C106" s="105"/>
      <c r="D106" s="105"/>
      <c r="E106" s="105"/>
      <c r="F106" s="105"/>
      <c r="G106" s="105"/>
      <c r="H106" s="105"/>
      <c r="I106" s="105"/>
      <c r="J106" s="105"/>
      <c r="K106" s="105"/>
      <c r="L106" s="105"/>
      <c r="M106" s="105"/>
      <c r="N106" s="105"/>
      <c r="O106" s="105"/>
      <c r="P106" s="105"/>
      <c r="Q106" s="105"/>
      <c r="R106" s="105"/>
      <c r="S106" s="105"/>
      <c r="T106" s="105"/>
      <c r="U106" s="105"/>
      <c r="V106" s="105"/>
      <c r="W106" s="105"/>
      <c r="X106" s="105"/>
      <c r="Y106" s="105"/>
      <c r="Z106" s="105"/>
    </row>
    <row r="107" spans="3:26" x14ac:dyDescent="0.25">
      <c r="C107" s="105"/>
      <c r="D107" s="105"/>
      <c r="E107" s="105"/>
      <c r="F107" s="105"/>
      <c r="G107" s="105"/>
      <c r="H107" s="105"/>
      <c r="I107" s="105"/>
      <c r="J107" s="105"/>
      <c r="K107" s="105"/>
      <c r="L107" s="105"/>
      <c r="M107" s="105"/>
      <c r="N107" s="105"/>
      <c r="O107" s="105"/>
      <c r="P107" s="105"/>
      <c r="Q107" s="105"/>
      <c r="R107" s="105"/>
      <c r="S107" s="105"/>
      <c r="T107" s="105"/>
      <c r="U107" s="105"/>
      <c r="V107" s="105"/>
      <c r="W107" s="105"/>
      <c r="X107" s="105"/>
      <c r="Y107" s="105"/>
      <c r="Z107" s="105"/>
    </row>
  </sheetData>
  <autoFilter ref="A1:P69" xr:uid="{496205B4-3DD4-4A04-840F-53C0B947B9CF}">
    <filterColumn colId="1" showButton="0"/>
    <filterColumn colId="2" showButton="0"/>
  </autoFilter>
  <mergeCells count="31">
    <mergeCell ref="L73:P73"/>
    <mergeCell ref="C66:C68"/>
    <mergeCell ref="B52:E52"/>
    <mergeCell ref="F52:Y52"/>
    <mergeCell ref="F56:Y56"/>
    <mergeCell ref="B57:E57"/>
    <mergeCell ref="F57:Y57"/>
    <mergeCell ref="AA33:AA34"/>
    <mergeCell ref="AA36:AA37"/>
    <mergeCell ref="B16:C16"/>
    <mergeCell ref="B5:C5"/>
    <mergeCell ref="D16:Y16"/>
    <mergeCell ref="B26:E26"/>
    <mergeCell ref="F26:Y26"/>
    <mergeCell ref="F31:Y31"/>
    <mergeCell ref="B25:C25"/>
    <mergeCell ref="B46:E46"/>
    <mergeCell ref="F46:Y46"/>
    <mergeCell ref="B60:E60"/>
    <mergeCell ref="F60:Y60"/>
    <mergeCell ref="B65:E65"/>
    <mergeCell ref="B1:C1"/>
    <mergeCell ref="B31:E31"/>
    <mergeCell ref="B39:E39"/>
    <mergeCell ref="F39:Y39"/>
    <mergeCell ref="B32:E32"/>
    <mergeCell ref="F32:Y32"/>
    <mergeCell ref="A4:E4"/>
    <mergeCell ref="F4:Y4"/>
    <mergeCell ref="B3:E3"/>
    <mergeCell ref="F3:Z3"/>
  </mergeCells>
  <phoneticPr fontId="3" type="noConversion"/>
  <conditionalFormatting sqref="F4 E5:I15 E17:I25 S17:U25 E27:I30 E33:I38 E40:I45 E47:I51 E53:I55 E58:I59 E61:I64 F65:I65 E66:I73">
    <cfRule type="containsText" dxfId="33" priority="2" operator="containsText" text="Ambivalent">
      <formula>NOT(ISERROR(SEARCH("Ambivalent",E4)))</formula>
    </cfRule>
    <cfRule type="containsText" dxfId="32" priority="3" operator="containsText" text="non">
      <formula>NOT(ISERROR(SEARCH("non",E4)))</formula>
    </cfRule>
    <cfRule type="containsText" dxfId="31" priority="4" operator="containsText" text="oui">
      <formula>NOT(ISERROR(SEARCH("oui",E4)))</formula>
    </cfRule>
  </conditionalFormatting>
  <conditionalFormatting sqref="F2:J2 J5:J15 J17:J25 J27:J30 J33:J38 J40:J45 J47:J51 J53:J55 J58:J59 J61:J64 J66:J71">
    <cfRule type="containsText" dxfId="30" priority="82" operator="containsText" text="non">
      <formula>NOT(ISERROR(SEARCH("non",F2)))</formula>
    </cfRule>
    <cfRule type="containsText" dxfId="29" priority="83" operator="containsText" text="oui">
      <formula>NOT(ISERROR(SEARCH("oui",F2)))</formula>
    </cfRule>
  </conditionalFormatting>
  <conditionalFormatting sqref="K1:Q2 K5:Q15 K17:Q25 K27:Q30 K33:Q38 K40:Q45 K47:Q51 K53:Q55 K58:Q59 K61:Q65 O66:Q66 K67:Q1048576">
    <cfRule type="containsText" dxfId="28" priority="11" operator="containsText" text="x">
      <formula>NOT(ISERROR(SEARCH("x",K1)))</formula>
    </cfRule>
  </conditionalFormatting>
  <conditionalFormatting sqref="S5:U15 S27:U30 S33:U38 S40:U45 S47:U51 S53:U55 S58:U59 S61:U71">
    <cfRule type="containsText" dxfId="27" priority="8" operator="containsText" text="Ambivalent">
      <formula>NOT(ISERROR(SEARCH("Ambivalent",S5)))</formula>
    </cfRule>
    <cfRule type="containsText" dxfId="26" priority="9" operator="containsText" text="non">
      <formula>NOT(ISERROR(SEARCH("non",S5)))</formula>
    </cfRule>
    <cfRule type="containsText" dxfId="25" priority="10" operator="containsText" text="oui">
      <formula>NOT(ISERROR(SEARCH("oui",S5)))</formula>
    </cfRule>
  </conditionalFormatting>
  <conditionalFormatting sqref="W5:Y15 D16 W17:Y25 F26 W27:Y30 F31:F32 W33:Y38 F39 W40:Y45 F46 W47:Y51 F52 W53:Y55 F56:F57 W58:Y59 F60 W61:Y71">
    <cfRule type="containsText" dxfId="24" priority="5" operator="containsText" text="peu/pas d'effet">
      <formula>NOT(ISERROR(SEARCH("peu/pas d'effet",D5)))</formula>
    </cfRule>
    <cfRule type="containsText" dxfId="23" priority="6" operator="containsText" text="oui">
      <formula>NOT(ISERROR(SEARCH("oui",D5)))</formula>
    </cfRule>
    <cfRule type="containsText" dxfId="22" priority="7" operator="containsText" text="non">
      <formula>NOT(ISERROR(SEARCH("non",D5)))</formula>
    </cfRule>
  </conditionalFormatting>
  <pageMargins left="0.7" right="0.7" top="0.75" bottom="0.75" header="0.3" footer="0.3"/>
  <pageSetup paperSize="9" orientation="portrait"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F86E95-75EA-490F-9ED7-9A9F0B9FE836}">
  <sheetPr codeName="Feuil9">
    <tabColor theme="5" tint="-0.249977111117893"/>
  </sheetPr>
  <dimension ref="A1:AA69"/>
  <sheetViews>
    <sheetView zoomScale="70" zoomScaleNormal="70" workbookViewId="0">
      <selection activeCell="I18" sqref="I18"/>
    </sheetView>
  </sheetViews>
  <sheetFormatPr baseColWidth="10" defaultRowHeight="15" x14ac:dyDescent="0.25"/>
  <cols>
    <col min="2" max="2" width="57.28515625" customWidth="1"/>
    <col min="3" max="3" width="29.7109375" customWidth="1"/>
    <col min="4" max="5" width="25.5703125" customWidth="1"/>
    <col min="6" max="6" width="22.28515625" customWidth="1"/>
    <col min="7" max="7" width="24.7109375" customWidth="1"/>
    <col min="8" max="8" width="20.42578125" customWidth="1"/>
    <col min="9" max="11" width="20.28515625" customWidth="1"/>
  </cols>
  <sheetData>
    <row r="1" spans="1:27" x14ac:dyDescent="0.25">
      <c r="C1" s="350"/>
      <c r="D1" s="350"/>
      <c r="E1" s="350"/>
    </row>
    <row r="2" spans="1:27" ht="59.1" customHeight="1" x14ac:dyDescent="0.25">
      <c r="B2" s="144" t="s">
        <v>388</v>
      </c>
      <c r="C2" s="101" t="s">
        <v>174</v>
      </c>
      <c r="D2" s="142" t="s">
        <v>392</v>
      </c>
      <c r="E2" s="142" t="s">
        <v>401</v>
      </c>
      <c r="F2" s="101" t="s">
        <v>175</v>
      </c>
      <c r="G2" s="142" t="s">
        <v>392</v>
      </c>
      <c r="H2" s="142" t="s">
        <v>401</v>
      </c>
      <c r="I2" s="101" t="s">
        <v>176</v>
      </c>
      <c r="J2" s="142" t="s">
        <v>392</v>
      </c>
      <c r="K2" s="142" t="s">
        <v>401</v>
      </c>
      <c r="AA2" t="s">
        <v>402</v>
      </c>
    </row>
    <row r="3" spans="1:27" ht="30" x14ac:dyDescent="0.25">
      <c r="A3" t="s">
        <v>178</v>
      </c>
      <c r="B3" s="106" t="s">
        <v>191</v>
      </c>
      <c r="C3" s="101" t="str">
        <f>INDEX(LeviersTransitionv1!$W$5:$Y$73,MATCH($A3,LeviersTransitionv1!$A$5:$A$73,0),MATCH(C$2,LeviersTransitionv1!$W$1:$Y$1,0))</f>
        <v>Non</v>
      </c>
      <c r="D3" s="143"/>
      <c r="E3" s="143"/>
      <c r="F3" s="101" t="str">
        <f>INDEX(LeviersTransitionv1!$W$5:$Y$73,MATCH($A3,LeviersTransitionv1!$A$5:$A$73,0),MATCH(F$2,LeviersTransitionv1!$W$1:$Y$1,0))</f>
        <v xml:space="preserve">Oui </v>
      </c>
      <c r="G3" s="143"/>
      <c r="H3" s="143"/>
      <c r="I3" s="101" t="str">
        <f>INDEX(LeviersTransitionv1!$W$5:$Y$73,MATCH($A3,LeviersTransitionv1!$A$5:$A$73,0),MATCH(I$2,LeviersTransitionv1!$W$1:$Y$1,0))</f>
        <v xml:space="preserve">Oui </v>
      </c>
      <c r="J3" s="143"/>
      <c r="K3" s="143"/>
      <c r="AA3" t="s">
        <v>403</v>
      </c>
    </row>
    <row r="4" spans="1:27" ht="75" x14ac:dyDescent="0.25">
      <c r="A4" t="s">
        <v>183</v>
      </c>
      <c r="B4" s="106" t="s">
        <v>386</v>
      </c>
      <c r="C4" s="101" t="str">
        <f>INDEX(LeviersTransitionv1!$W$5:$Y$73,MATCH($A4,LeviersTransitionv1!$A$5:$A$73,0),MATCH(C$2,LeviersTransitionv1!$W$1:$Y$1,0))</f>
        <v>Non</v>
      </c>
      <c r="D4" s="143"/>
      <c r="E4" s="143"/>
      <c r="F4" s="101" t="str">
        <f>INDEX(LeviersTransitionv1!$W$5:$Y$73,MATCH($A4,LeviersTransitionv1!$A$5:$A$73,0),MATCH(F$2,LeviersTransitionv1!$W$1:$Y$1,0))</f>
        <v xml:space="preserve">Oui </v>
      </c>
      <c r="G4" s="143"/>
      <c r="H4" s="143"/>
      <c r="I4" s="101" t="str">
        <f>INDEX(LeviersTransitionv1!$W$5:$Y$73,MATCH($A4,LeviersTransitionv1!$A$5:$A$73,0),MATCH(I$2,LeviersTransitionv1!$W$1:$Y$1,0))</f>
        <v xml:space="preserve">Oui </v>
      </c>
      <c r="J4" s="143"/>
      <c r="K4" s="143"/>
      <c r="N4" t="s">
        <v>400</v>
      </c>
      <c r="O4" t="s">
        <v>397</v>
      </c>
      <c r="P4" t="s">
        <v>398</v>
      </c>
      <c r="Q4" t="s">
        <v>399</v>
      </c>
      <c r="AA4" t="s">
        <v>404</v>
      </c>
    </row>
    <row r="5" spans="1:27" ht="75" x14ac:dyDescent="0.25">
      <c r="A5" t="s">
        <v>184</v>
      </c>
      <c r="B5" s="106" t="s">
        <v>387</v>
      </c>
      <c r="C5" s="101" t="str">
        <f>INDEX(LeviersTransitionv1!$W$5:$Y$73,MATCH($A5,LeviersTransitionv1!$A$5:$A$73,0),MATCH(C$2,LeviersTransitionv1!$W$1:$Y$1,0))</f>
        <v>Non</v>
      </c>
      <c r="D5" s="143"/>
      <c r="E5" s="143"/>
      <c r="F5" s="101" t="str">
        <f>INDEX(LeviersTransitionv1!$W$5:$Y$73,MATCH($A5,LeviersTransitionv1!$A$5:$A$73,0),MATCH(F$2,LeviersTransitionv1!$W$1:$Y$1,0))</f>
        <v>Non</v>
      </c>
      <c r="G5" s="143"/>
      <c r="H5" s="143"/>
      <c r="I5" s="101" t="str">
        <f>INDEX(LeviersTransitionv1!$W$5:$Y$73,MATCH($A5,LeviersTransitionv1!$A$5:$A$73,0),MATCH(I$2,LeviersTransitionv1!$W$1:$Y$1,0))</f>
        <v>Non</v>
      </c>
      <c r="J5" s="143"/>
      <c r="K5" s="143"/>
      <c r="N5" t="s">
        <v>393</v>
      </c>
      <c r="O5" t="s">
        <v>396</v>
      </c>
      <c r="P5">
        <v>2</v>
      </c>
      <c r="Q5">
        <v>8</v>
      </c>
    </row>
    <row r="6" spans="1:27" ht="60" x14ac:dyDescent="0.25">
      <c r="A6" t="s">
        <v>185</v>
      </c>
      <c r="B6" s="106" t="s">
        <v>353</v>
      </c>
      <c r="C6" s="101" t="str">
        <f>INDEX(LeviersTransitionv1!$W$5:$Y$73,MATCH($A6,LeviersTransitionv1!$A$5:$A$73,0),MATCH(C$2,LeviersTransitionv1!$W$1:$Y$1,0))</f>
        <v>Non</v>
      </c>
      <c r="D6" s="143"/>
      <c r="E6" s="143"/>
      <c r="F6" s="101" t="str">
        <f>INDEX(LeviersTransitionv1!$W$5:$Y$73,MATCH($A6,LeviersTransitionv1!$A$5:$A$73,0),MATCH(F$2,LeviersTransitionv1!$W$1:$Y$1,0))</f>
        <v>Peu/pas d'effet</v>
      </c>
      <c r="G6" s="143"/>
      <c r="H6" s="143"/>
      <c r="I6" s="101" t="str">
        <f>INDEX(LeviersTransitionv1!$W$5:$Y$73,MATCH($A6,LeviersTransitionv1!$A$5:$A$73,0),MATCH(I$2,LeviersTransitionv1!$W$1:$Y$1,0))</f>
        <v xml:space="preserve">Oui </v>
      </c>
      <c r="J6" s="143"/>
      <c r="K6" s="143"/>
      <c r="N6" t="s">
        <v>393</v>
      </c>
      <c r="O6" t="s">
        <v>395</v>
      </c>
      <c r="P6">
        <v>3</v>
      </c>
      <c r="Q6">
        <v>6</v>
      </c>
    </row>
    <row r="7" spans="1:27" ht="30" x14ac:dyDescent="0.25">
      <c r="A7" s="131" t="s">
        <v>187</v>
      </c>
      <c r="B7" s="106" t="s">
        <v>354</v>
      </c>
      <c r="C7" s="101" t="str">
        <f>INDEX(LeviersTransitionv1!$W$5:$Y$73,MATCH($A7,LeviersTransitionv1!$A$5:$A$73,0),MATCH(C$2,LeviersTransitionv1!$W$1:$Y$1,0))</f>
        <v xml:space="preserve">Oui </v>
      </c>
      <c r="D7" s="143"/>
      <c r="E7" s="143"/>
      <c r="F7" s="101" t="str">
        <f>INDEX(LeviersTransitionv1!$W$5:$Y$73,MATCH($A7,LeviersTransitionv1!$A$5:$A$73,0),MATCH(F$2,LeviersTransitionv1!$W$1:$Y$1,0))</f>
        <v>Non</v>
      </c>
      <c r="G7" s="143"/>
      <c r="H7" s="143"/>
      <c r="I7" s="101" t="str">
        <f>INDEX(LeviersTransitionv1!$W$5:$Y$73,MATCH($A7,LeviersTransitionv1!$A$5:$A$73,0),MATCH(I$2,LeviersTransitionv1!$W$1:$Y$1,0))</f>
        <v xml:space="preserve">Oui </v>
      </c>
      <c r="J7" s="143"/>
      <c r="K7" s="143"/>
      <c r="N7" t="s">
        <v>395</v>
      </c>
      <c r="O7" t="s">
        <v>394</v>
      </c>
      <c r="P7">
        <v>5</v>
      </c>
      <c r="Q7">
        <v>7</v>
      </c>
    </row>
    <row r="8" spans="1:27" ht="45" x14ac:dyDescent="0.25">
      <c r="A8" s="131" t="s">
        <v>190</v>
      </c>
      <c r="B8" s="106" t="s">
        <v>352</v>
      </c>
      <c r="C8" s="101" t="str">
        <f>INDEX(LeviersTransitionv1!$W$5:$Y$73,MATCH($A8,LeviersTransitionv1!$A$5:$A$73,0),MATCH(C$2,LeviersTransitionv1!$W$1:$Y$1,0))</f>
        <v>Non</v>
      </c>
      <c r="D8" s="143"/>
      <c r="E8" s="143"/>
      <c r="F8" s="101" t="str">
        <f>INDEX(LeviersTransitionv1!$W$5:$Y$73,MATCH($A8,LeviersTransitionv1!$A$5:$A$73,0),MATCH(F$2,LeviersTransitionv1!$W$1:$Y$1,0))</f>
        <v xml:space="preserve">Oui </v>
      </c>
      <c r="G8" s="143"/>
      <c r="H8" s="143"/>
      <c r="I8" s="101" t="str">
        <f>INDEX(LeviersTransitionv1!$W$5:$Y$73,MATCH($A8,LeviersTransitionv1!$A$5:$A$73,0),MATCH(I$2,LeviersTransitionv1!$W$1:$Y$1,0))</f>
        <v xml:space="preserve">Oui </v>
      </c>
      <c r="J8" s="143"/>
      <c r="K8" s="143"/>
    </row>
    <row r="9" spans="1:27" ht="30" x14ac:dyDescent="0.25">
      <c r="A9" s="131" t="s">
        <v>193</v>
      </c>
      <c r="B9" s="106" t="s">
        <v>382</v>
      </c>
      <c r="C9" s="101" t="str">
        <f>INDEX(LeviersTransitionv1!$W$5:$Y$73,MATCH($A9,LeviersTransitionv1!$A$5:$A$73,0),MATCH(C$2,LeviersTransitionv1!$W$1:$Y$1,0))</f>
        <v>Non</v>
      </c>
      <c r="D9" s="143"/>
      <c r="E9" s="143"/>
      <c r="F9" s="101" t="str">
        <f>INDEX(LeviersTransitionv1!$W$5:$Y$73,MATCH($A9,LeviersTransitionv1!$A$5:$A$73,0),MATCH(F$2,LeviersTransitionv1!$W$1:$Y$1,0))</f>
        <v>Non</v>
      </c>
      <c r="G9" s="143"/>
      <c r="H9" s="143"/>
      <c r="I9" s="101" t="str">
        <f>INDEX(LeviersTransitionv1!$W$5:$Y$73,MATCH($A9,LeviersTransitionv1!$A$5:$A$73,0),MATCH(I$2,LeviersTransitionv1!$W$1:$Y$1,0))</f>
        <v xml:space="preserve">Oui </v>
      </c>
      <c r="J9" s="143"/>
      <c r="K9" s="143"/>
      <c r="P9" t="s">
        <v>398</v>
      </c>
    </row>
    <row r="10" spans="1:27" ht="30" x14ac:dyDescent="0.25">
      <c r="A10" s="131" t="s">
        <v>361</v>
      </c>
      <c r="B10" s="133" t="s">
        <v>384</v>
      </c>
      <c r="C10" s="101" t="str">
        <f>INDEX(LeviersTransitionv1!$W$5:$Y$73,MATCH($A10,LeviersTransitionv1!$A$5:$A$73,0),MATCH(C$2,LeviersTransitionv1!$W$1:$Y$1,0))</f>
        <v xml:space="preserve">Oui </v>
      </c>
      <c r="D10" s="143"/>
      <c r="E10" s="143"/>
      <c r="F10" s="101" t="str">
        <f>INDEX(LeviersTransitionv1!$W$5:$Y$73,MATCH($A10,LeviersTransitionv1!$A$5:$A$73,0),MATCH(F$2,LeviersTransitionv1!$W$1:$Y$1,0))</f>
        <v xml:space="preserve">Peu/pas d'effet </v>
      </c>
      <c r="G10" s="143"/>
      <c r="H10" s="143"/>
      <c r="I10" s="101" t="str">
        <f>INDEX(LeviersTransitionv1!$W$5:$Y$73,MATCH($A10,LeviersTransitionv1!$A$5:$A$73,0),MATCH(I$2,LeviersTransitionv1!$W$1:$Y$1,0))</f>
        <v>Non</v>
      </c>
      <c r="J10" s="143"/>
      <c r="K10" s="143"/>
      <c r="N10" t="s">
        <v>393</v>
      </c>
      <c r="O10" t="s">
        <v>396</v>
      </c>
      <c r="P10" cm="1">
        <f t="array" ref="P10">INDEX($P$5:$P$7,MATCH($N10&amp;$O10,$N$5:$N$7&amp;$O$5:$O$7,0))</f>
        <v>2</v>
      </c>
    </row>
    <row r="11" spans="1:27" ht="30" x14ac:dyDescent="0.25">
      <c r="A11" s="131" t="s">
        <v>362</v>
      </c>
      <c r="B11" s="133" t="s">
        <v>383</v>
      </c>
      <c r="C11" s="101" t="str">
        <f>INDEX(LeviersTransitionv1!$W$5:$Y$73,MATCH($A11,LeviersTransitionv1!$A$5:$A$73,0),MATCH(C$2,LeviersTransitionv1!$W$1:$Y$1,0))</f>
        <v>Non</v>
      </c>
      <c r="D11" s="143"/>
      <c r="E11" s="143"/>
      <c r="F11" s="101" t="str">
        <f>INDEX(LeviersTransitionv1!$W$5:$Y$73,MATCH($A11,LeviersTransitionv1!$A$5:$A$73,0),MATCH(F$2,LeviersTransitionv1!$W$1:$Y$1,0))</f>
        <v xml:space="preserve">Peu/pas d'effet </v>
      </c>
      <c r="G11" s="143"/>
      <c r="H11" s="143"/>
      <c r="I11" s="101" t="str">
        <f>INDEX(LeviersTransitionv1!$W$5:$Y$73,MATCH($A11,LeviersTransitionv1!$A$5:$A$73,0),MATCH(I$2,LeviersTransitionv1!$W$1:$Y$1,0))</f>
        <v>Non</v>
      </c>
      <c r="J11" s="143"/>
      <c r="K11" s="143"/>
      <c r="N11" t="s">
        <v>395</v>
      </c>
      <c r="O11" t="s">
        <v>394</v>
      </c>
      <c r="P11" cm="1">
        <f t="array" ref="P11">INDEX($P$5:$P$7,MATCH($N11&amp;$O11,$N$5:$N$7&amp;$O$5:$O$7,0))</f>
        <v>5</v>
      </c>
    </row>
    <row r="12" spans="1:27" ht="45" x14ac:dyDescent="0.25">
      <c r="A12" s="131" t="s">
        <v>363</v>
      </c>
      <c r="B12" s="133" t="s">
        <v>385</v>
      </c>
      <c r="C12" s="101" t="str">
        <f>INDEX(LeviersTransitionv1!$W$5:$Y$73,MATCH($A12,LeviersTransitionv1!$A$5:$A$73,0),MATCH(C$2,LeviersTransitionv1!$W$1:$Y$1,0))</f>
        <v>Non</v>
      </c>
      <c r="D12" s="143"/>
      <c r="E12" s="143"/>
      <c r="F12" s="101" t="str">
        <f>INDEX(LeviersTransitionv1!$W$5:$Y$73,MATCH($A12,LeviersTransitionv1!$A$5:$A$73,0),MATCH(F$2,LeviersTransitionv1!$W$1:$Y$1,0))</f>
        <v>Non</v>
      </c>
      <c r="G12" s="143"/>
      <c r="H12" s="143"/>
      <c r="I12" s="101" t="str">
        <f>INDEX(LeviersTransitionv1!$W$5:$Y$73,MATCH($A12,LeviersTransitionv1!$A$5:$A$73,0),MATCH(I$2,LeviersTransitionv1!$W$1:$Y$1,0))</f>
        <v>Non</v>
      </c>
      <c r="J12" s="143"/>
      <c r="K12" s="143"/>
    </row>
    <row r="13" spans="1:27" ht="30" x14ac:dyDescent="0.25">
      <c r="A13" s="131" t="s">
        <v>187</v>
      </c>
      <c r="B13" s="150" t="s">
        <v>355</v>
      </c>
      <c r="C13" s="101" t="str">
        <f>INDEX(LeviersTransitionv1!$W$5:$Y$73,MATCH($A13,LeviersTransitionv1!$A$5:$A$73,0),MATCH(C$2,LeviersTransitionv1!$W$1:$Y$1,0))</f>
        <v xml:space="preserve">Oui </v>
      </c>
      <c r="D13" s="143"/>
      <c r="E13" s="143"/>
      <c r="F13" s="101" t="str">
        <f>INDEX(LeviersTransitionv1!$W$5:$Y$73,MATCH($A13,LeviersTransitionv1!$A$5:$A$73,0),MATCH(F$2,LeviersTransitionv1!$W$1:$Y$1,0))</f>
        <v>Non</v>
      </c>
      <c r="G13" s="143"/>
      <c r="H13" s="143"/>
      <c r="I13" s="101" t="str">
        <f>INDEX(LeviersTransitionv1!$W$5:$Y$73,MATCH($A13,LeviersTransitionv1!$A$5:$A$73,0),MATCH(I$2,LeviersTransitionv1!$W$1:$Y$1,0))</f>
        <v xml:space="preserve">Oui </v>
      </c>
      <c r="J13" s="143"/>
      <c r="K13" s="143"/>
      <c r="N13" t="s">
        <v>393</v>
      </c>
      <c r="P13">
        <f>VLOOKUP(N13,$N$5:$P$7,3,FALSE)</f>
        <v>2</v>
      </c>
    </row>
    <row r="14" spans="1:27" x14ac:dyDescent="0.25">
      <c r="A14" s="104"/>
      <c r="B14" s="147"/>
      <c r="C14" s="101" t="e">
        <f>INDEX(LeviersTransitionv1!$W$5:$Y$73,MATCH($A14,LeviersTransitionv1!$A$5:$A$73,0),MATCH(C$2,LeviersTransitionv1!$W$1:$Y$1,0))</f>
        <v>#N/A</v>
      </c>
      <c r="D14" s="146"/>
      <c r="E14" s="146"/>
      <c r="F14" s="101" t="e">
        <f>INDEX(LeviersTransitionv1!$W$5:$Y$73,MATCH($A14,LeviersTransitionv1!$A$5:$A$73,0),MATCH(F$2,LeviersTransitionv1!$W$1:$Y$1,0))</f>
        <v>#N/A</v>
      </c>
      <c r="G14" s="146"/>
      <c r="H14" s="146"/>
      <c r="I14" s="101" t="e">
        <f>INDEX(LeviersTransitionv1!$W$5:$Y$73,MATCH($A14,LeviersTransitionv1!$A$5:$A$73,0),MATCH(I$2,LeviersTransitionv1!$W$1:$Y$1,0))</f>
        <v>#N/A</v>
      </c>
      <c r="J14" s="146"/>
      <c r="K14" s="146"/>
      <c r="N14" t="s">
        <v>395</v>
      </c>
      <c r="P14">
        <f>VLOOKUP(N14,$N$5:$P$7,3,FALSE)</f>
        <v>5</v>
      </c>
    </row>
    <row r="15" spans="1:27" ht="45" x14ac:dyDescent="0.25">
      <c r="A15" s="104" t="s">
        <v>196</v>
      </c>
      <c r="B15" s="106" t="s">
        <v>197</v>
      </c>
      <c r="C15" s="101" t="str">
        <f>INDEX(LeviersTransitionv1!$W$5:$Y$73,MATCH($A15,LeviersTransitionv1!$A$5:$A$73,0),MATCH(C$2,LeviersTransitionv1!$W$1:$Y$1,0))</f>
        <v>Non</v>
      </c>
      <c r="D15" s="143"/>
      <c r="E15" s="143"/>
      <c r="F15" s="101" t="str">
        <f>INDEX(LeviersTransitionv1!$W$5:$Y$73,MATCH($A15,LeviersTransitionv1!$A$5:$A$73,0),MATCH(F$2,LeviersTransitionv1!$W$1:$Y$1,0))</f>
        <v xml:space="preserve">Oui </v>
      </c>
      <c r="G15" s="143"/>
      <c r="H15" s="143"/>
      <c r="I15" s="101" t="str">
        <f>INDEX(LeviersTransitionv1!$W$5:$Y$73,MATCH($A15,LeviersTransitionv1!$A$5:$A$73,0),MATCH(I$2,LeviersTransitionv1!$W$1:$Y$1,0))</f>
        <v>Non</v>
      </c>
      <c r="J15" s="143"/>
      <c r="K15" s="143"/>
    </row>
    <row r="16" spans="1:27" ht="30" x14ac:dyDescent="0.25">
      <c r="A16" s="104" t="s">
        <v>198</v>
      </c>
      <c r="B16" s="106" t="s">
        <v>199</v>
      </c>
      <c r="C16" s="101" t="str">
        <f>INDEX(LeviersTransitionv1!$W$5:$Y$73,MATCH($A16,LeviersTransitionv1!$A$5:$A$73,0),MATCH(C$2,LeviersTransitionv1!$W$1:$Y$1,0))</f>
        <v>Non</v>
      </c>
      <c r="D16" s="143"/>
      <c r="E16" s="143"/>
      <c r="F16" s="101" t="str">
        <f>INDEX(LeviersTransitionv1!$W$5:$Y$73,MATCH($A16,LeviersTransitionv1!$A$5:$A$73,0),MATCH(F$2,LeviersTransitionv1!$W$1:$Y$1,0))</f>
        <v>Non</v>
      </c>
      <c r="G16" s="143"/>
      <c r="H16" s="143"/>
      <c r="I16" s="101" t="str">
        <f>INDEX(LeviersTransitionv1!$W$5:$Y$73,MATCH($A16,LeviersTransitionv1!$A$5:$A$73,0),MATCH(I$2,LeviersTransitionv1!$W$1:$Y$1,0))</f>
        <v>Non</v>
      </c>
      <c r="J16" s="143"/>
      <c r="K16" s="143"/>
    </row>
    <row r="17" spans="1:11" ht="45" x14ac:dyDescent="0.25">
      <c r="A17" s="104" t="s">
        <v>200</v>
      </c>
      <c r="B17" s="106" t="s">
        <v>201</v>
      </c>
      <c r="C17" s="101" t="str">
        <f>INDEX(LeviersTransitionv1!$W$5:$Y$73,MATCH($A17,LeviersTransitionv1!$A$5:$A$73,0),MATCH(C$2,LeviersTransitionv1!$W$1:$Y$1,0))</f>
        <v>Non</v>
      </c>
      <c r="D17" s="143"/>
      <c r="E17" s="143"/>
      <c r="F17" s="101" t="str">
        <f>INDEX(LeviersTransitionv1!$W$5:$Y$73,MATCH($A17,LeviersTransitionv1!$A$5:$A$73,0),MATCH(F$2,LeviersTransitionv1!$W$1:$Y$1,0))</f>
        <v xml:space="preserve">Oui </v>
      </c>
      <c r="G17" s="143"/>
      <c r="H17" s="143"/>
      <c r="I17" s="101" t="str">
        <f>INDEX(LeviersTransitionv1!$W$5:$Y$73,MATCH($A17,LeviersTransitionv1!$A$5:$A$73,0),MATCH(I$2,LeviersTransitionv1!$W$1:$Y$1,0))</f>
        <v>Non</v>
      </c>
      <c r="J17" s="143"/>
      <c r="K17" s="143"/>
    </row>
    <row r="18" spans="1:11" ht="15.75" thickBot="1" x14ac:dyDescent="0.3">
      <c r="A18" s="104"/>
      <c r="B18" s="125" t="s">
        <v>348</v>
      </c>
      <c r="C18" s="101" t="e">
        <f>INDEX(LeviersTransitionv1!$W$5:$Y$73,MATCH($A18,LeviersTransitionv1!$A$5:$A$73,0),MATCH(C$2,LeviersTransitionv1!$W$1:$Y$1,0))</f>
        <v>#N/A</v>
      </c>
      <c r="D18" s="143"/>
      <c r="E18" s="143"/>
      <c r="F18" s="101" t="e">
        <f>INDEX(LeviersTransitionv1!$W$5:$Y$73,MATCH($A18,LeviersTransitionv1!$A$5:$A$73,0),MATCH(F$2,LeviersTransitionv1!$W$1:$Y$1,0))</f>
        <v>#N/A</v>
      </c>
      <c r="G18" s="143"/>
      <c r="H18" s="143"/>
      <c r="I18" s="101" t="e">
        <f>INDEX(LeviersTransitionv1!$W$5:$Y$73,MATCH($A18,LeviersTransitionv1!$A$5:$A$73,0),MATCH(I$2,LeviersTransitionv1!$W$1:$Y$1,0))</f>
        <v>#N/A</v>
      </c>
      <c r="J18" s="143"/>
      <c r="K18" s="143"/>
    </row>
    <row r="19" spans="1:11" ht="30" x14ac:dyDescent="0.25">
      <c r="A19" s="104" t="s">
        <v>202</v>
      </c>
      <c r="B19" s="127" t="s">
        <v>203</v>
      </c>
      <c r="C19" s="101" t="str">
        <f>INDEX(LeviersTransitionv1!$W$5:$Y$73,MATCH($A19,LeviersTransitionv1!$A$5:$A$73,0),MATCH(C$2,LeviersTransitionv1!$W$1:$Y$1,0))</f>
        <v xml:space="preserve">Oui </v>
      </c>
      <c r="D19" s="143"/>
      <c r="E19" s="143"/>
      <c r="F19" s="101" t="str">
        <f>INDEX(LeviersTransitionv1!$W$5:$Y$73,MATCH($A19,LeviersTransitionv1!$A$5:$A$73,0),MATCH(F$2,LeviersTransitionv1!$W$1:$Y$1,0))</f>
        <v xml:space="preserve">Oui </v>
      </c>
      <c r="G19" s="143"/>
      <c r="H19" s="143"/>
      <c r="I19" s="101" t="str">
        <f>INDEX(LeviersTransitionv1!$W$5:$Y$73,MATCH($A19,LeviersTransitionv1!$A$5:$A$73,0),MATCH(I$2,LeviersTransitionv1!$W$1:$Y$1,0))</f>
        <v>Non</v>
      </c>
      <c r="J19" s="143"/>
      <c r="K19" s="143"/>
    </row>
    <row r="20" spans="1:11" x14ac:dyDescent="0.25">
      <c r="A20" s="104"/>
      <c r="B20" s="126" t="s">
        <v>14</v>
      </c>
      <c r="C20" s="101" t="e">
        <f>INDEX(LeviersTransitionv1!$W$5:$Y$73,MATCH($A20,LeviersTransitionv1!$A$5:$A$73,0),MATCH(C$2,LeviersTransitionv1!$W$1:$Y$1,0))</f>
        <v>#N/A</v>
      </c>
      <c r="D20" s="143"/>
      <c r="E20" s="143"/>
      <c r="F20" s="101" t="e">
        <f>INDEX(LeviersTransitionv1!$W$5:$Y$73,MATCH($A20,LeviersTransitionv1!$A$5:$A$73,0),MATCH(F$2,LeviersTransitionv1!$W$1:$Y$1,0))</f>
        <v>#N/A</v>
      </c>
      <c r="G20" s="143"/>
      <c r="H20" s="143"/>
      <c r="I20" s="101" t="e">
        <f>INDEX(LeviersTransitionv1!$W$5:$Y$73,MATCH($A20,LeviersTransitionv1!$A$5:$A$73,0),MATCH(I$2,LeviersTransitionv1!$W$1:$Y$1,0))</f>
        <v>#N/A</v>
      </c>
      <c r="J20" s="143"/>
      <c r="K20" s="143"/>
    </row>
    <row r="21" spans="1:11" x14ac:dyDescent="0.25">
      <c r="A21" s="104"/>
      <c r="B21" s="106" t="s">
        <v>206</v>
      </c>
      <c r="C21" s="101" t="e">
        <f>INDEX(LeviersTransitionv1!$W$5:$Y$73,MATCH($A21,LeviersTransitionv1!$A$5:$A$73,0),MATCH(C$2,LeviersTransitionv1!$W$1:$Y$1,0))</f>
        <v>#N/A</v>
      </c>
      <c r="D21" s="143"/>
      <c r="E21" s="143"/>
      <c r="F21" s="101" t="e">
        <f>INDEX(LeviersTransitionv1!$W$5:$Y$73,MATCH($A21,LeviersTransitionv1!$A$5:$A$73,0),MATCH(F$2,LeviersTransitionv1!$W$1:$Y$1,0))</f>
        <v>#N/A</v>
      </c>
      <c r="G21" s="143"/>
      <c r="H21" s="143"/>
      <c r="I21" s="101" t="e">
        <f>INDEX(LeviersTransitionv1!$W$5:$Y$73,MATCH($A21,LeviersTransitionv1!$A$5:$A$73,0),MATCH(I$2,LeviersTransitionv1!$W$1:$Y$1,0))</f>
        <v>#N/A</v>
      </c>
      <c r="J21" s="143"/>
      <c r="K21" s="143"/>
    </row>
    <row r="22" spans="1:11" x14ac:dyDescent="0.25">
      <c r="A22" s="104" t="s">
        <v>204</v>
      </c>
      <c r="B22" s="146"/>
      <c r="C22" s="101" t="str">
        <f>INDEX(LeviersTransitionv1!$W$5:$Y$73,MATCH($A22,LeviersTransitionv1!$A$5:$A$73,0),MATCH(C$2,LeviersTransitionv1!$W$1:$Y$1,0))</f>
        <v>Non</v>
      </c>
      <c r="D22" s="146"/>
      <c r="E22" s="146"/>
      <c r="F22" s="101" t="str">
        <f>INDEX(LeviersTransitionv1!$W$5:$Y$73,MATCH($A22,LeviersTransitionv1!$A$5:$A$73,0),MATCH(F$2,LeviersTransitionv1!$W$1:$Y$1,0))</f>
        <v>Non</v>
      </c>
      <c r="G22" s="146"/>
      <c r="H22" s="146"/>
      <c r="I22" s="101" t="str">
        <f>INDEX(LeviersTransitionv1!$W$5:$Y$73,MATCH($A22,LeviersTransitionv1!$A$5:$A$73,0),MATCH(I$2,LeviersTransitionv1!$W$1:$Y$1,0))</f>
        <v>Non</v>
      </c>
      <c r="J22" s="146"/>
      <c r="K22" s="146"/>
    </row>
    <row r="23" spans="1:11" ht="30" x14ac:dyDescent="0.25">
      <c r="A23" s="104" t="s">
        <v>205</v>
      </c>
      <c r="B23" s="106" t="s">
        <v>208</v>
      </c>
      <c r="C23" s="101" t="str">
        <f>INDEX(LeviersTransitionv1!$W$5:$Y$73,MATCH($A23,LeviersTransitionv1!$A$5:$A$73,0),MATCH(C$2,LeviersTransitionv1!$W$1:$Y$1,0))</f>
        <v>Non</v>
      </c>
      <c r="D23" s="143"/>
      <c r="E23" s="143"/>
      <c r="F23" s="101" t="str">
        <f>INDEX(LeviersTransitionv1!$W$5:$Y$73,MATCH($A23,LeviersTransitionv1!$A$5:$A$73,0),MATCH(F$2,LeviersTransitionv1!$W$1:$Y$1,0))</f>
        <v xml:space="preserve">Oui </v>
      </c>
      <c r="G23" s="143"/>
      <c r="H23" s="143"/>
      <c r="I23" s="101" t="str">
        <f>INDEX(LeviersTransitionv1!$W$5:$Y$73,MATCH($A23,LeviersTransitionv1!$A$5:$A$73,0),MATCH(I$2,LeviersTransitionv1!$W$1:$Y$1,0))</f>
        <v>Non</v>
      </c>
      <c r="J23" s="143"/>
      <c r="K23" s="143"/>
    </row>
    <row r="24" spans="1:11" x14ac:dyDescent="0.25">
      <c r="A24" s="134"/>
      <c r="B24" s="106" t="s">
        <v>210</v>
      </c>
      <c r="C24" s="101" t="e">
        <f>INDEX(LeviersTransitionv1!$W$5:$Y$73,MATCH($A24,LeviersTransitionv1!$A$5:$A$73,0),MATCH(C$2,LeviersTransitionv1!$W$1:$Y$1,0))</f>
        <v>#N/A</v>
      </c>
      <c r="D24" s="143"/>
      <c r="E24" s="143"/>
      <c r="F24" s="101" t="e">
        <f>INDEX(LeviersTransitionv1!$W$5:$Y$73,MATCH($A24,LeviersTransitionv1!$A$5:$A$73,0),MATCH(F$2,LeviersTransitionv1!$W$1:$Y$1,0))</f>
        <v>#N/A</v>
      </c>
      <c r="G24" s="143"/>
      <c r="H24" s="143"/>
      <c r="I24" s="101" t="e">
        <f>INDEX(LeviersTransitionv1!$W$5:$Y$73,MATCH($A24,LeviersTransitionv1!$A$5:$A$73,0),MATCH(I$2,LeviersTransitionv1!$W$1:$Y$1,0))</f>
        <v>#N/A</v>
      </c>
      <c r="J24" s="143"/>
      <c r="K24" s="143"/>
    </row>
    <row r="25" spans="1:11" ht="30" x14ac:dyDescent="0.25">
      <c r="A25" s="104"/>
      <c r="B25" s="106" t="s">
        <v>350</v>
      </c>
      <c r="C25" s="101" t="e">
        <f>INDEX(LeviersTransitionv1!$W$5:$Y$73,MATCH($A25,LeviersTransitionv1!$A$5:$A$73,0),MATCH(C$2,LeviersTransitionv1!$W$1:$Y$1,0))</f>
        <v>#N/A</v>
      </c>
      <c r="D25" s="143"/>
      <c r="E25" s="143"/>
      <c r="F25" s="101" t="e">
        <f>INDEX(LeviersTransitionv1!$W$5:$Y$73,MATCH($A25,LeviersTransitionv1!$A$5:$A$73,0),MATCH(F$2,LeviersTransitionv1!$W$1:$Y$1,0))</f>
        <v>#N/A</v>
      </c>
      <c r="G25" s="143"/>
      <c r="H25" s="143"/>
      <c r="I25" s="101" t="e">
        <f>INDEX(LeviersTransitionv1!$W$5:$Y$73,MATCH($A25,LeviersTransitionv1!$A$5:$A$73,0),MATCH(I$2,LeviersTransitionv1!$W$1:$Y$1,0))</f>
        <v>#N/A</v>
      </c>
      <c r="J25" s="143"/>
      <c r="K25" s="143"/>
    </row>
    <row r="26" spans="1:11" x14ac:dyDescent="0.25">
      <c r="A26" s="104" t="s">
        <v>207</v>
      </c>
      <c r="B26" s="145"/>
      <c r="C26" s="101" t="str">
        <f>INDEX(LeviersTransitionv1!$W$5:$Y$73,MATCH($A26,LeviersTransitionv1!$A$5:$A$73,0),MATCH(C$2,LeviersTransitionv1!$W$1:$Y$1,0))</f>
        <v xml:space="preserve">Oui </v>
      </c>
      <c r="D26" s="145"/>
      <c r="E26" s="145"/>
      <c r="F26" s="101" t="str">
        <f>INDEX(LeviersTransitionv1!$W$5:$Y$73,MATCH($A26,LeviersTransitionv1!$A$5:$A$73,0),MATCH(F$2,LeviersTransitionv1!$W$1:$Y$1,0))</f>
        <v xml:space="preserve">Oui </v>
      </c>
      <c r="G26" s="145"/>
      <c r="H26" s="145"/>
      <c r="I26" s="101" t="str">
        <f>INDEX(LeviersTransitionv1!$W$5:$Y$73,MATCH($A26,LeviersTransitionv1!$A$5:$A$73,0),MATCH(I$2,LeviersTransitionv1!$W$1:$Y$1,0))</f>
        <v xml:space="preserve">Oui </v>
      </c>
      <c r="J26" s="145"/>
      <c r="K26" s="145"/>
    </row>
    <row r="27" spans="1:11" x14ac:dyDescent="0.25">
      <c r="A27" s="104" t="s">
        <v>209</v>
      </c>
      <c r="B27" s="106" t="s">
        <v>20</v>
      </c>
      <c r="C27" s="101" t="str">
        <f>INDEX(LeviersTransitionv1!$W$5:$Y$73,MATCH($A27,LeviersTransitionv1!$A$5:$A$73,0),MATCH(C$2,LeviersTransitionv1!$W$1:$Y$1,0))</f>
        <v>Non</v>
      </c>
      <c r="D27" s="143"/>
      <c r="E27" s="143"/>
      <c r="F27" s="101" t="str">
        <f>INDEX(LeviersTransitionv1!$W$5:$Y$73,MATCH($A27,LeviersTransitionv1!$A$5:$A$73,0),MATCH(F$2,LeviersTransitionv1!$W$1:$Y$1,0))</f>
        <v>Non</v>
      </c>
      <c r="G27" s="143"/>
      <c r="H27" s="143"/>
      <c r="I27" s="101" t="str">
        <f>INDEX(LeviersTransitionv1!$W$5:$Y$73,MATCH($A27,LeviersTransitionv1!$A$5:$A$73,0),MATCH(I$2,LeviersTransitionv1!$W$1:$Y$1,0))</f>
        <v>Non</v>
      </c>
      <c r="J27" s="143"/>
      <c r="K27" s="143"/>
    </row>
    <row r="28" spans="1:11" ht="45" x14ac:dyDescent="0.25">
      <c r="A28" s="104"/>
      <c r="B28" s="106" t="s">
        <v>215</v>
      </c>
      <c r="C28" s="101" t="e">
        <f>INDEX(LeviersTransitionv1!$W$5:$Y$73,MATCH($A28,LeviersTransitionv1!$A$5:$A$73,0),MATCH(C$2,LeviersTransitionv1!$W$1:$Y$1,0))</f>
        <v>#N/A</v>
      </c>
      <c r="D28" s="143"/>
      <c r="E28" s="143"/>
      <c r="F28" s="101" t="e">
        <f>INDEX(LeviersTransitionv1!$W$5:$Y$73,MATCH($A28,LeviersTransitionv1!$A$5:$A$73,0),MATCH(F$2,LeviersTransitionv1!$W$1:$Y$1,0))</f>
        <v>#N/A</v>
      </c>
      <c r="G28" s="143"/>
      <c r="H28" s="143"/>
      <c r="I28" s="101" t="e">
        <f>INDEX(LeviersTransitionv1!$W$5:$Y$73,MATCH($A28,LeviersTransitionv1!$A$5:$A$73,0),MATCH(I$2,LeviersTransitionv1!$W$1:$Y$1,0))</f>
        <v>#N/A</v>
      </c>
      <c r="J28" s="143"/>
      <c r="K28" s="143"/>
    </row>
    <row r="29" spans="1:11" ht="30" x14ac:dyDescent="0.25">
      <c r="A29" s="103"/>
      <c r="B29" s="106" t="s">
        <v>218</v>
      </c>
      <c r="C29" s="101" t="e">
        <f>INDEX(LeviersTransitionv1!$W$5:$Y$73,MATCH($A29,LeviersTransitionv1!$A$5:$A$73,0),MATCH(C$2,LeviersTransitionv1!$W$1:$Y$1,0))</f>
        <v>#N/A</v>
      </c>
      <c r="D29" s="143"/>
      <c r="E29" s="143"/>
      <c r="F29" s="101" t="e">
        <f>INDEX(LeviersTransitionv1!$W$5:$Y$73,MATCH($A29,LeviersTransitionv1!$A$5:$A$73,0),MATCH(F$2,LeviersTransitionv1!$W$1:$Y$1,0))</f>
        <v>#N/A</v>
      </c>
      <c r="G29" s="143"/>
      <c r="H29" s="143"/>
      <c r="I29" s="101" t="e">
        <f>INDEX(LeviersTransitionv1!$W$5:$Y$73,MATCH($A29,LeviersTransitionv1!$A$5:$A$73,0),MATCH(I$2,LeviersTransitionv1!$W$1:$Y$1,0))</f>
        <v>#N/A</v>
      </c>
      <c r="J29" s="143"/>
      <c r="K29" s="143"/>
    </row>
    <row r="30" spans="1:11" x14ac:dyDescent="0.25">
      <c r="A30" s="20"/>
      <c r="B30" s="106" t="s">
        <v>21</v>
      </c>
      <c r="C30" s="101" t="e">
        <f>INDEX(LeviersTransitionv1!$W$5:$Y$73,MATCH($A30,LeviersTransitionv1!$A$5:$A$73,0),MATCH(C$2,LeviersTransitionv1!$W$1:$Y$1,0))</f>
        <v>#N/A</v>
      </c>
      <c r="D30" s="143"/>
      <c r="E30" s="143"/>
      <c r="F30" s="101" t="e">
        <f>INDEX(LeviersTransitionv1!$W$5:$Y$73,MATCH($A30,LeviersTransitionv1!$A$5:$A$73,0),MATCH(F$2,LeviersTransitionv1!$W$1:$Y$1,0))</f>
        <v>#N/A</v>
      </c>
      <c r="G30" s="143"/>
      <c r="H30" s="143"/>
      <c r="I30" s="101" t="e">
        <f>INDEX(LeviersTransitionv1!$W$5:$Y$73,MATCH($A30,LeviersTransitionv1!$A$5:$A$73,0),MATCH(I$2,LeviersTransitionv1!$W$1:$Y$1,0))</f>
        <v>#N/A</v>
      </c>
      <c r="J30" s="143"/>
      <c r="K30" s="143"/>
    </row>
    <row r="31" spans="1:11" x14ac:dyDescent="0.25">
      <c r="A31" s="104"/>
      <c r="B31" s="106" t="s">
        <v>22</v>
      </c>
      <c r="C31" s="101" t="e">
        <f>INDEX(LeviersTransitionv1!$W$5:$Y$73,MATCH($A31,LeviersTransitionv1!$A$5:$A$73,0),MATCH(C$2,LeviersTransitionv1!$W$1:$Y$1,0))</f>
        <v>#N/A</v>
      </c>
      <c r="D31" s="143"/>
      <c r="E31" s="143"/>
      <c r="F31" s="101" t="e">
        <f>INDEX(LeviersTransitionv1!$W$5:$Y$73,MATCH($A31,LeviersTransitionv1!$A$5:$A$73,0),MATCH(F$2,LeviersTransitionv1!$W$1:$Y$1,0))</f>
        <v>#N/A</v>
      </c>
      <c r="G31" s="143"/>
      <c r="H31" s="143"/>
      <c r="I31" s="101" t="e">
        <f>INDEX(LeviersTransitionv1!$W$5:$Y$73,MATCH($A31,LeviersTransitionv1!$A$5:$A$73,0),MATCH(I$2,LeviersTransitionv1!$W$1:$Y$1,0))</f>
        <v>#N/A</v>
      </c>
      <c r="J31" s="143"/>
      <c r="K31" s="143"/>
    </row>
    <row r="32" spans="1:11" ht="30" x14ac:dyDescent="0.25">
      <c r="A32" s="104" t="s">
        <v>213</v>
      </c>
      <c r="B32" s="106" t="s">
        <v>224</v>
      </c>
      <c r="C32" s="101">
        <f>INDEX(LeviersTransitionv1!$W$5:$Y$73,MATCH($A32,LeviersTransitionv1!$A$5:$A$73,0),MATCH(C$2,LeviersTransitionv1!$W$1:$Y$1,0))</f>
        <v>0</v>
      </c>
      <c r="D32" s="143"/>
      <c r="E32" s="143"/>
      <c r="F32" s="101" t="str">
        <f>INDEX(LeviersTransitionv1!$W$5:$Y$73,MATCH($A32,LeviersTransitionv1!$A$5:$A$73,0),MATCH(F$2,LeviersTransitionv1!$W$1:$Y$1,0))</f>
        <v xml:space="preserve">Oui </v>
      </c>
      <c r="G32" s="143"/>
      <c r="H32" s="143"/>
      <c r="I32" s="101" t="str">
        <f>INDEX(LeviersTransitionv1!$W$5:$Y$73,MATCH($A32,LeviersTransitionv1!$A$5:$A$73,0),MATCH(I$2,LeviersTransitionv1!$W$1:$Y$1,0))</f>
        <v xml:space="preserve">Oui </v>
      </c>
      <c r="J32" s="143"/>
      <c r="K32" s="143"/>
    </row>
    <row r="33" spans="1:11" x14ac:dyDescent="0.25">
      <c r="A33" s="104" t="s">
        <v>214</v>
      </c>
      <c r="B33" s="147"/>
      <c r="C33" s="101" t="str">
        <f>INDEX(LeviersTransitionv1!$W$5:$Y$73,MATCH($A33,LeviersTransitionv1!$A$5:$A$73,0),MATCH(C$2,LeviersTransitionv1!$W$1:$Y$1,0))</f>
        <v>Non</v>
      </c>
      <c r="D33" s="146"/>
      <c r="E33" s="146"/>
      <c r="F33" s="101" t="str">
        <f>INDEX(LeviersTransitionv1!$W$5:$Y$73,MATCH($A33,LeviersTransitionv1!$A$5:$A$73,0),MATCH(F$2,LeviersTransitionv1!$W$1:$Y$1,0))</f>
        <v>Non</v>
      </c>
      <c r="G33" s="146"/>
      <c r="H33" s="146"/>
      <c r="I33" s="101" t="str">
        <f>INDEX(LeviersTransitionv1!$W$5:$Y$73,MATCH($A33,LeviersTransitionv1!$A$5:$A$73,0),MATCH(I$2,LeviersTransitionv1!$W$1:$Y$1,0))</f>
        <v>Non</v>
      </c>
      <c r="J33" s="146"/>
      <c r="K33" s="146"/>
    </row>
    <row r="34" spans="1:11" ht="30" x14ac:dyDescent="0.25">
      <c r="A34" s="104" t="s">
        <v>217</v>
      </c>
      <c r="B34" s="106" t="s">
        <v>24</v>
      </c>
      <c r="C34" s="101" t="str">
        <f>INDEX(LeviersTransitionv1!$W$5:$Y$73,MATCH($A34,LeviersTransitionv1!$A$5:$A$73,0),MATCH(C$2,LeviersTransitionv1!$W$1:$Y$1,0))</f>
        <v>Non</v>
      </c>
      <c r="D34" s="143"/>
      <c r="E34" s="143"/>
      <c r="F34" s="101" t="str">
        <f>INDEX(LeviersTransitionv1!$W$5:$Y$73,MATCH($A34,LeviersTransitionv1!$A$5:$A$73,0),MATCH(F$2,LeviersTransitionv1!$W$1:$Y$1,0))</f>
        <v>Non</v>
      </c>
      <c r="G34" s="143"/>
      <c r="H34" s="143"/>
      <c r="I34" s="101" t="str">
        <f>INDEX(LeviersTransitionv1!$W$5:$Y$73,MATCH($A34,LeviersTransitionv1!$A$5:$A$73,0),MATCH(I$2,LeviersTransitionv1!$W$1:$Y$1,0))</f>
        <v>Non</v>
      </c>
      <c r="J34" s="143"/>
      <c r="K34" s="143"/>
    </row>
    <row r="35" spans="1:11" ht="90" x14ac:dyDescent="0.25">
      <c r="A35" s="104" t="s">
        <v>220</v>
      </c>
      <c r="B35" s="106" t="s">
        <v>229</v>
      </c>
      <c r="C35" s="101" t="str">
        <f>INDEX(LeviersTransitionv1!$W$5:$Y$73,MATCH($A35,LeviersTransitionv1!$A$5:$A$73,0),MATCH(C$2,LeviersTransitionv1!$W$1:$Y$1,0))</f>
        <v>Non</v>
      </c>
      <c r="D35" s="143"/>
      <c r="E35" s="143"/>
      <c r="F35" s="101" t="str">
        <f>INDEX(LeviersTransitionv1!$W$5:$Y$73,MATCH($A35,LeviersTransitionv1!$A$5:$A$73,0),MATCH(F$2,LeviersTransitionv1!$W$1:$Y$1,0))</f>
        <v xml:space="preserve">Oui </v>
      </c>
      <c r="G35" s="143"/>
      <c r="H35" s="143"/>
      <c r="I35" s="101" t="str">
        <f>INDEX(LeviersTransitionv1!$W$5:$Y$73,MATCH($A35,LeviersTransitionv1!$A$5:$A$73,0),MATCH(I$2,LeviersTransitionv1!$W$1:$Y$1,0))</f>
        <v xml:space="preserve">Oui </v>
      </c>
      <c r="J35" s="143"/>
      <c r="K35" s="143"/>
    </row>
    <row r="36" spans="1:11" ht="30" x14ac:dyDescent="0.25">
      <c r="A36" s="104" t="s">
        <v>221</v>
      </c>
      <c r="B36" s="106" t="s">
        <v>227</v>
      </c>
      <c r="C36" s="101" t="str">
        <f>INDEX(LeviersTransitionv1!$W$5:$Y$73,MATCH($A36,LeviersTransitionv1!$A$5:$A$73,0),MATCH(C$2,LeviersTransitionv1!$W$1:$Y$1,0))</f>
        <v>Non</v>
      </c>
      <c r="D36" s="104"/>
      <c r="E36" s="104"/>
      <c r="F36" s="101" t="str">
        <f>INDEX(LeviersTransitionv1!$W$5:$Y$73,MATCH($A36,LeviersTransitionv1!$A$5:$A$73,0),MATCH(F$2,LeviersTransitionv1!$W$1:$Y$1,0))</f>
        <v>Non</v>
      </c>
      <c r="G36" s="104"/>
      <c r="H36" s="104"/>
      <c r="I36" s="101" t="str">
        <f>INDEX(LeviersTransitionv1!$W$5:$Y$73,MATCH($A36,LeviersTransitionv1!$A$5:$A$73,0),MATCH(I$2,LeviersTransitionv1!$W$1:$Y$1,0))</f>
        <v>Non</v>
      </c>
      <c r="J36" s="104"/>
      <c r="K36" s="104"/>
    </row>
    <row r="37" spans="1:11" ht="30" x14ac:dyDescent="0.25">
      <c r="A37" s="104" t="s">
        <v>222</v>
      </c>
      <c r="B37" s="121" t="s">
        <v>25</v>
      </c>
      <c r="C37" s="101" t="str">
        <f>INDEX(LeviersTransitionv1!$W$5:$Y$73,MATCH($A37,LeviersTransitionv1!$A$5:$A$73,0),MATCH(C$2,LeviersTransitionv1!$W$1:$Y$1,0))</f>
        <v>Non</v>
      </c>
      <c r="D37" s="104"/>
      <c r="E37" s="104"/>
      <c r="F37" s="101" t="str">
        <f>INDEX(LeviersTransitionv1!$W$5:$Y$73,MATCH($A37,LeviersTransitionv1!$A$5:$A$73,0),MATCH(F$2,LeviersTransitionv1!$W$1:$Y$1,0))</f>
        <v>Non</v>
      </c>
      <c r="G37" s="104"/>
      <c r="H37" s="104"/>
      <c r="I37" s="101" t="str">
        <f>INDEX(LeviersTransitionv1!$W$5:$Y$73,MATCH($A37,LeviersTransitionv1!$A$5:$A$73,0),MATCH(I$2,LeviersTransitionv1!$W$1:$Y$1,0))</f>
        <v>Non</v>
      </c>
      <c r="J37" s="104"/>
      <c r="K37" s="104"/>
    </row>
    <row r="38" spans="1:11" ht="45" x14ac:dyDescent="0.25">
      <c r="A38" s="104"/>
      <c r="B38" s="106" t="s">
        <v>235</v>
      </c>
      <c r="C38" s="101" t="e">
        <f>INDEX(LeviersTransitionv1!$W$5:$Y$73,MATCH($A38,LeviersTransitionv1!$A$5:$A$73,0),MATCH(C$2,LeviersTransitionv1!$W$1:$Y$1,0))</f>
        <v>#N/A</v>
      </c>
      <c r="D38" s="104"/>
      <c r="E38" s="104"/>
      <c r="F38" s="101" t="e">
        <f>INDEX(LeviersTransitionv1!$W$5:$Y$73,MATCH($A38,LeviersTransitionv1!$A$5:$A$73,0),MATCH(F$2,LeviersTransitionv1!$W$1:$Y$1,0))</f>
        <v>#N/A</v>
      </c>
      <c r="G38" s="104"/>
      <c r="H38" s="104"/>
      <c r="I38" s="101" t="e">
        <f>INDEX(LeviersTransitionv1!$W$5:$Y$73,MATCH($A38,LeviersTransitionv1!$A$5:$A$73,0),MATCH(I$2,LeviersTransitionv1!$W$1:$Y$1,0))</f>
        <v>#N/A</v>
      </c>
      <c r="J38" s="104"/>
      <c r="K38" s="104"/>
    </row>
    <row r="39" spans="1:11" ht="60" x14ac:dyDescent="0.25">
      <c r="A39" s="104" t="s">
        <v>225</v>
      </c>
      <c r="B39" s="106" t="s">
        <v>236</v>
      </c>
      <c r="C39" s="101" t="str">
        <f>INDEX(LeviersTransitionv1!$W$5:$Y$73,MATCH($A39,LeviersTransitionv1!$A$5:$A$73,0),MATCH(C$2,LeviersTransitionv1!$W$1:$Y$1,0))</f>
        <v xml:space="preserve"> réduction de l'alimentation animale (est ce que c'est significatif au point d'atteindre les actifs???</v>
      </c>
      <c r="D39" s="104"/>
      <c r="E39" s="104"/>
      <c r="F39" s="101" t="str">
        <f>INDEX(LeviersTransitionv1!$W$5:$Y$73,MATCH($A39,LeviersTransitionv1!$A$5:$A$73,0),MATCH(F$2,LeviersTransitionv1!$W$1:$Y$1,0))</f>
        <v>Non</v>
      </c>
      <c r="G39" s="104"/>
      <c r="H39" s="104"/>
      <c r="I39" s="101" t="str">
        <f>INDEX(LeviersTransitionv1!$W$5:$Y$73,MATCH($A39,LeviersTransitionv1!$A$5:$A$73,0),MATCH(I$2,LeviersTransitionv1!$W$1:$Y$1,0))</f>
        <v>Oui si entraine une baisse de la densité des animaux sur le bassin de collecte</v>
      </c>
      <c r="J39" s="104"/>
      <c r="K39" s="104"/>
    </row>
    <row r="40" spans="1:11" x14ac:dyDescent="0.25">
      <c r="A40" s="104" t="s">
        <v>226</v>
      </c>
      <c r="B40" s="148"/>
      <c r="C40" s="101" t="str">
        <f>INDEX(LeviersTransitionv1!$W$5:$Y$73,MATCH($A40,LeviersTransitionv1!$A$5:$A$73,0),MATCH(C$2,LeviersTransitionv1!$W$1:$Y$1,0))</f>
        <v>Non</v>
      </c>
      <c r="D40" s="149"/>
      <c r="E40" s="149"/>
      <c r="F40" s="101" t="str">
        <f>INDEX(LeviersTransitionv1!$W$5:$Y$73,MATCH($A40,LeviersTransitionv1!$A$5:$A$73,0),MATCH(F$2,LeviersTransitionv1!$W$1:$Y$1,0))</f>
        <v xml:space="preserve">Oui </v>
      </c>
      <c r="G40" s="149"/>
      <c r="H40" s="149"/>
      <c r="I40" s="101" t="str">
        <f>INDEX(LeviersTransitionv1!$W$5:$Y$73,MATCH($A40,LeviersTransitionv1!$A$5:$A$73,0),MATCH(I$2,LeviersTransitionv1!$W$1:$Y$1,0))</f>
        <v>Non</v>
      </c>
      <c r="J40" s="149"/>
      <c r="K40" s="149"/>
    </row>
    <row r="41" spans="1:11" ht="45" x14ac:dyDescent="0.25">
      <c r="A41" s="104" t="s">
        <v>228</v>
      </c>
      <c r="B41" s="106" t="s">
        <v>239</v>
      </c>
      <c r="C41" s="101" t="str">
        <f>INDEX(LeviersTransitionv1!$W$5:$Y$73,MATCH($A41,LeviersTransitionv1!$A$5:$A$73,0),MATCH(C$2,LeviersTransitionv1!$W$1:$Y$1,0))</f>
        <v>lin vs soja (lin surement partie calorique pas importée, mais quels actifs)</v>
      </c>
      <c r="D41" s="104"/>
      <c r="E41" s="104"/>
      <c r="F41" s="101" t="str">
        <f>INDEX(LeviersTransitionv1!$W$5:$Y$73,MATCH($A41,LeviersTransitionv1!$A$5:$A$73,0),MATCH(F$2,LeviersTransitionv1!$W$1:$Y$1,0))</f>
        <v>Non</v>
      </c>
      <c r="G41" s="104"/>
      <c r="H41" s="104"/>
      <c r="I41" s="101" t="str">
        <f>INDEX(LeviersTransitionv1!$W$5:$Y$73,MATCH($A41,LeviersTransitionv1!$A$5:$A$73,0),MATCH(I$2,LeviersTransitionv1!$W$1:$Y$1,0))</f>
        <v>Non</v>
      </c>
      <c r="J41" s="104"/>
      <c r="K41" s="104"/>
    </row>
    <row r="42" spans="1:11" ht="30" x14ac:dyDescent="0.25">
      <c r="A42" s="128" t="s">
        <v>231</v>
      </c>
      <c r="B42" s="106" t="s">
        <v>366</v>
      </c>
      <c r="C42" s="101" t="str">
        <f>INDEX(LeviersTransitionv1!$W$5:$Y$73,MATCH($A42,LeviersTransitionv1!$A$5:$A$73,0),MATCH(C$2,LeviersTransitionv1!$W$1:$Y$1,0))</f>
        <v>réduc approv alim anim?</v>
      </c>
      <c r="D42" s="104"/>
      <c r="E42" s="104"/>
      <c r="F42" s="101" t="str">
        <f>INDEX(LeviersTransitionv1!$W$5:$Y$73,MATCH($A42,LeviersTransitionv1!$A$5:$A$73,0),MATCH(F$2,LeviersTransitionv1!$W$1:$Y$1,0))</f>
        <v xml:space="preserve">Oui </v>
      </c>
      <c r="G42" s="104"/>
      <c r="H42" s="104"/>
      <c r="I42" s="101" t="str">
        <f>INDEX(LeviersTransitionv1!$W$5:$Y$73,MATCH($A42,LeviersTransitionv1!$A$5:$A$73,0),MATCH(I$2,LeviersTransitionv1!$W$1:$Y$1,0))</f>
        <v>Non</v>
      </c>
      <c r="J42" s="104"/>
      <c r="K42" s="104"/>
    </row>
    <row r="43" spans="1:11" ht="30" x14ac:dyDescent="0.25">
      <c r="A43" s="104" t="s">
        <v>233</v>
      </c>
      <c r="B43" s="106" t="s">
        <v>389</v>
      </c>
      <c r="C43" s="101" t="str">
        <f>INDEX(LeviersTransitionv1!$W$5:$Y$73,MATCH($A43,LeviersTransitionv1!$A$5:$A$73,0),MATCH(C$2,LeviersTransitionv1!$W$1:$Y$1,0))</f>
        <v>Oui, développement de l'appro alim animale usuelle?</v>
      </c>
      <c r="D43" s="104"/>
      <c r="E43" s="104"/>
      <c r="F43" s="101" t="str">
        <f>INDEX(LeviersTransitionv1!$W$5:$Y$73,MATCH($A43,LeviersTransitionv1!$A$5:$A$73,0),MATCH(F$2,LeviersTransitionv1!$W$1:$Y$1,0))</f>
        <v>Non</v>
      </c>
      <c r="G43" s="104"/>
      <c r="H43" s="104"/>
      <c r="I43" s="101" t="str">
        <f>INDEX(LeviersTransitionv1!$W$5:$Y$73,MATCH($A43,LeviersTransitionv1!$A$5:$A$73,0),MATCH(I$2,LeviersTransitionv1!$W$1:$Y$1,0))</f>
        <v>Non</v>
      </c>
      <c r="J43" s="104"/>
      <c r="K43" s="104"/>
    </row>
    <row r="44" spans="1:11" x14ac:dyDescent="0.25">
      <c r="A44" s="104" t="s">
        <v>234</v>
      </c>
      <c r="B44" s="106" t="s">
        <v>390</v>
      </c>
      <c r="C44" s="101" t="str">
        <f>INDEX(LeviersTransitionv1!$W$5:$Y$73,MATCH($A44,LeviersTransitionv1!$A$5:$A$73,0),MATCH(C$2,LeviersTransitionv1!$W$1:$Y$1,0))</f>
        <v>Non</v>
      </c>
      <c r="D44" s="104"/>
      <c r="E44" s="104"/>
      <c r="F44" s="101" t="str">
        <f>INDEX(LeviersTransitionv1!$W$5:$Y$73,MATCH($A44,LeviersTransitionv1!$A$5:$A$73,0),MATCH(F$2,LeviersTransitionv1!$W$1:$Y$1,0))</f>
        <v>Non</v>
      </c>
      <c r="G44" s="104"/>
      <c r="H44" s="104"/>
      <c r="I44" s="101" t="str">
        <f>INDEX(LeviersTransitionv1!$W$5:$Y$73,MATCH($A44,LeviersTransitionv1!$A$5:$A$73,0),MATCH(I$2,LeviersTransitionv1!$W$1:$Y$1,0))</f>
        <v>Non</v>
      </c>
      <c r="J44" s="104"/>
      <c r="K44" s="104"/>
    </row>
    <row r="45" spans="1:11" x14ac:dyDescent="0.25">
      <c r="A45" s="104"/>
      <c r="B45" s="106" t="s">
        <v>391</v>
      </c>
      <c r="C45" s="101" t="e">
        <f>INDEX(LeviersTransitionv1!$W$5:$Y$73,MATCH($A45,LeviersTransitionv1!$A$5:$A$73,0),MATCH(C$2,LeviersTransitionv1!$W$1:$Y$1,0))</f>
        <v>#N/A</v>
      </c>
      <c r="D45" s="104"/>
      <c r="E45" s="104"/>
      <c r="F45" s="101" t="e">
        <f>INDEX(LeviersTransitionv1!$W$5:$Y$73,MATCH($A45,LeviersTransitionv1!$A$5:$A$73,0),MATCH(F$2,LeviersTransitionv1!$W$1:$Y$1,0))</f>
        <v>#N/A</v>
      </c>
      <c r="G45" s="104"/>
      <c r="H45" s="104"/>
      <c r="I45" s="101" t="e">
        <f>INDEX(LeviersTransitionv1!$W$5:$Y$73,MATCH($A45,LeviersTransitionv1!$A$5:$A$73,0),MATCH(I$2,LeviersTransitionv1!$W$1:$Y$1,0))</f>
        <v>#N/A</v>
      </c>
      <c r="J45" s="104"/>
      <c r="K45" s="104"/>
    </row>
    <row r="46" spans="1:11" x14ac:dyDescent="0.25">
      <c r="A46" s="104" t="s">
        <v>238</v>
      </c>
      <c r="B46" s="104"/>
      <c r="C46" s="101" t="str">
        <f>INDEX(LeviersTransitionv1!$W$5:$Y$73,MATCH($A46,LeviersTransitionv1!$A$5:$A$73,0),MATCH(C$2,LeviersTransitionv1!$W$1:$Y$1,0))</f>
        <v xml:space="preserve">Oui </v>
      </c>
      <c r="D46" s="104"/>
      <c r="E46" s="104"/>
      <c r="F46" s="101" t="str">
        <f>INDEX(LeviersTransitionv1!$W$5:$Y$73,MATCH($A46,LeviersTransitionv1!$A$5:$A$73,0),MATCH(F$2,LeviersTransitionv1!$W$1:$Y$1,0))</f>
        <v xml:space="preserve">Oui </v>
      </c>
      <c r="G46" s="104"/>
      <c r="H46" s="104"/>
      <c r="I46" s="101" t="str">
        <f>INDEX(LeviersTransitionv1!$W$5:$Y$73,MATCH($A46,LeviersTransitionv1!$A$5:$A$73,0),MATCH(I$2,LeviersTransitionv1!$W$1:$Y$1,0))</f>
        <v>Non</v>
      </c>
      <c r="J46" s="104"/>
      <c r="K46" s="104"/>
    </row>
    <row r="47" spans="1:11" ht="30" x14ac:dyDescent="0.25">
      <c r="A47" s="104" t="s">
        <v>237</v>
      </c>
      <c r="B47" s="106" t="s">
        <v>243</v>
      </c>
      <c r="C47" s="101" t="str">
        <f>INDEX(LeviersTransitionv1!$W$5:$Y$73,MATCH($A47,LeviersTransitionv1!$A$5:$A$73,0),MATCH(C$2,LeviersTransitionv1!$W$1:$Y$1,0))</f>
        <v>Non</v>
      </c>
      <c r="D47" s="104"/>
      <c r="E47" s="104"/>
      <c r="F47" s="101" t="str">
        <f>INDEX(LeviersTransitionv1!$W$5:$Y$73,MATCH($A47,LeviersTransitionv1!$A$5:$A$73,0),MATCH(F$2,LeviersTransitionv1!$W$1:$Y$1,0))</f>
        <v xml:space="preserve">Oui </v>
      </c>
      <c r="G47" s="104"/>
      <c r="H47" s="104"/>
      <c r="I47" s="101" t="str">
        <f>INDEX(LeviersTransitionv1!$W$5:$Y$73,MATCH($A47,LeviersTransitionv1!$A$5:$A$73,0),MATCH(I$2,LeviersTransitionv1!$W$1:$Y$1,0))</f>
        <v>Non</v>
      </c>
      <c r="J47" s="104"/>
      <c r="K47" s="104"/>
    </row>
    <row r="48" spans="1:11" ht="45" x14ac:dyDescent="0.25">
      <c r="A48" s="104" t="s">
        <v>241</v>
      </c>
      <c r="B48" s="106" t="s">
        <v>245</v>
      </c>
      <c r="C48" s="101">
        <f>INDEX(LeviersTransitionv1!$W$5:$Y$73,MATCH($A48,LeviersTransitionv1!$A$5:$A$73,0),MATCH(C$2,LeviersTransitionv1!$W$1:$Y$1,0))</f>
        <v>0</v>
      </c>
      <c r="D48" s="104"/>
      <c r="E48" s="104"/>
      <c r="F48" s="101">
        <f>INDEX(LeviersTransitionv1!$W$5:$Y$73,MATCH($A48,LeviersTransitionv1!$A$5:$A$73,0),MATCH(F$2,LeviersTransitionv1!$W$1:$Y$1,0))</f>
        <v>0</v>
      </c>
      <c r="G48" s="104"/>
      <c r="H48" s="104"/>
      <c r="I48" s="101">
        <f>INDEX(LeviersTransitionv1!$W$5:$Y$73,MATCH($A48,LeviersTransitionv1!$A$5:$A$73,0),MATCH(I$2,LeviersTransitionv1!$W$1:$Y$1,0))</f>
        <v>0</v>
      </c>
      <c r="J48" s="104"/>
      <c r="K48" s="104"/>
    </row>
    <row r="49" spans="1:11" ht="50.1" customHeight="1" x14ac:dyDescent="0.25">
      <c r="A49" s="104"/>
      <c r="B49" s="106" t="s">
        <v>247</v>
      </c>
      <c r="C49" s="101" t="e">
        <f>INDEX(LeviersTransitionv1!$W$5:$Y$73,MATCH($A49,LeviersTransitionv1!$A$5:$A$73,0),MATCH(C$2,LeviersTransitionv1!$W$1:$Y$1,0))</f>
        <v>#N/A</v>
      </c>
      <c r="D49" s="104"/>
      <c r="E49" s="104"/>
      <c r="F49" s="101" t="e">
        <f>INDEX(LeviersTransitionv1!$W$5:$Y$73,MATCH($A49,LeviersTransitionv1!$A$5:$A$73,0),MATCH(F$2,LeviersTransitionv1!$W$1:$Y$1,0))</f>
        <v>#N/A</v>
      </c>
      <c r="G49" s="104"/>
      <c r="H49" s="104"/>
      <c r="I49" s="101" t="e">
        <f>INDEX(LeviersTransitionv1!$W$5:$Y$73,MATCH($A49,LeviersTransitionv1!$A$5:$A$73,0),MATCH(I$2,LeviersTransitionv1!$W$1:$Y$1,0))</f>
        <v>#N/A</v>
      </c>
      <c r="J49" s="104"/>
      <c r="K49" s="104"/>
    </row>
    <row r="50" spans="1:11" x14ac:dyDescent="0.25">
      <c r="A50" s="104"/>
      <c r="B50" s="108"/>
      <c r="C50" s="101" t="e">
        <f>INDEX(LeviersTransitionv1!$W$5:$Y$73,MATCH($A50,LeviersTransitionv1!$A$5:$A$73,0),MATCH(C$2,LeviersTransitionv1!$W$1:$Y$1,0))</f>
        <v>#N/A</v>
      </c>
      <c r="D50" s="104"/>
      <c r="E50" s="104"/>
      <c r="F50" s="101" t="e">
        <f>INDEX(LeviersTransitionv1!$W$5:$Y$73,MATCH($A50,LeviersTransitionv1!$A$5:$A$73,0),MATCH(F$2,LeviersTransitionv1!$W$1:$Y$1,0))</f>
        <v>#N/A</v>
      </c>
      <c r="G50" s="104"/>
      <c r="H50" s="104"/>
      <c r="I50" s="101" t="e">
        <f>INDEX(LeviersTransitionv1!$W$5:$Y$73,MATCH($A50,LeviersTransitionv1!$A$5:$A$73,0),MATCH(I$2,LeviersTransitionv1!$W$1:$Y$1,0))</f>
        <v>#N/A</v>
      </c>
      <c r="J50" s="104"/>
      <c r="K50" s="104"/>
    </row>
    <row r="51" spans="1:11" x14ac:dyDescent="0.25">
      <c r="A51" s="104"/>
      <c r="B51" s="123"/>
      <c r="C51" s="101" t="e">
        <f>INDEX(LeviersTransitionv1!$W$5:$Y$73,MATCH($A51,LeviersTransitionv1!$A$5:$A$73,0),MATCH(C$2,LeviersTransitionv1!$W$1:$Y$1,0))</f>
        <v>#N/A</v>
      </c>
      <c r="D51" s="104"/>
      <c r="E51" s="104"/>
      <c r="F51" s="101" t="e">
        <f>INDEX(LeviersTransitionv1!$W$5:$Y$73,MATCH($A51,LeviersTransitionv1!$A$5:$A$73,0),MATCH(F$2,LeviersTransitionv1!$W$1:$Y$1,0))</f>
        <v>#N/A</v>
      </c>
      <c r="G51" s="104"/>
      <c r="H51" s="104"/>
      <c r="I51" s="101" t="e">
        <f>INDEX(LeviersTransitionv1!$W$5:$Y$73,MATCH($A51,LeviersTransitionv1!$A$5:$A$73,0),MATCH(I$2,LeviersTransitionv1!$W$1:$Y$1,0))</f>
        <v>#N/A</v>
      </c>
      <c r="J51" s="104"/>
      <c r="K51" s="104"/>
    </row>
    <row r="52" spans="1:11" x14ac:dyDescent="0.25">
      <c r="A52" s="104" t="s">
        <v>242</v>
      </c>
      <c r="B52" s="118"/>
      <c r="C52" s="101" t="str">
        <f>INDEX(LeviersTransitionv1!$W$5:$Y$73,MATCH($A52,LeviersTransitionv1!$A$5:$A$73,0),MATCH(C$2,LeviersTransitionv1!$W$1:$Y$1,0))</f>
        <v>Non</v>
      </c>
      <c r="D52" s="104"/>
      <c r="E52" s="104"/>
      <c r="F52" s="101" t="str">
        <f>INDEX(LeviersTransitionv1!$W$5:$Y$73,MATCH($A52,LeviersTransitionv1!$A$5:$A$73,0),MATCH(F$2,LeviersTransitionv1!$W$1:$Y$1,0))</f>
        <v xml:space="preserve">Oui </v>
      </c>
      <c r="G52" s="104"/>
      <c r="H52" s="104"/>
      <c r="I52" s="101" t="str">
        <f>INDEX(LeviersTransitionv1!$W$5:$Y$73,MATCH($A52,LeviersTransitionv1!$A$5:$A$73,0),MATCH(I$2,LeviersTransitionv1!$W$1:$Y$1,0))</f>
        <v>Non</v>
      </c>
      <c r="J52" s="104"/>
      <c r="K52" s="104"/>
    </row>
    <row r="53" spans="1:11" x14ac:dyDescent="0.25">
      <c r="A53" s="104" t="s">
        <v>244</v>
      </c>
      <c r="B53" s="106" t="s">
        <v>32</v>
      </c>
      <c r="C53" s="101" t="str">
        <f>INDEX(LeviersTransitionv1!$W$5:$Y$73,MATCH($A53,LeviersTransitionv1!$A$5:$A$73,0),MATCH(C$2,LeviersTransitionv1!$W$1:$Y$1,0))</f>
        <v xml:space="preserve">Oui </v>
      </c>
      <c r="D53" s="104"/>
      <c r="E53" s="104"/>
      <c r="F53" s="101" t="str">
        <f>INDEX(LeviersTransitionv1!$W$5:$Y$73,MATCH($A53,LeviersTransitionv1!$A$5:$A$73,0),MATCH(F$2,LeviersTransitionv1!$W$1:$Y$1,0))</f>
        <v xml:space="preserve">Oui </v>
      </c>
      <c r="G53" s="104"/>
      <c r="H53" s="104"/>
      <c r="I53" s="101" t="str">
        <f>INDEX(LeviersTransitionv1!$W$5:$Y$73,MATCH($A53,LeviersTransitionv1!$A$5:$A$73,0),MATCH(I$2,LeviersTransitionv1!$W$1:$Y$1,0))</f>
        <v>Non</v>
      </c>
      <c r="J53" s="104"/>
      <c r="K53" s="104"/>
    </row>
    <row r="54" spans="1:11" ht="30" x14ac:dyDescent="0.25">
      <c r="A54" s="104" t="s">
        <v>246</v>
      </c>
      <c r="B54" s="106" t="s">
        <v>33</v>
      </c>
      <c r="C54" s="101" t="str">
        <f>INDEX(LeviersTransitionv1!$W$5:$Y$73,MATCH($A54,LeviersTransitionv1!$A$5:$A$73,0),MATCH(C$2,LeviersTransitionv1!$W$1:$Y$1,0))</f>
        <v>Non</v>
      </c>
      <c r="D54" s="104"/>
      <c r="E54" s="104"/>
      <c r="F54" s="101" t="str">
        <f>INDEX(LeviersTransitionv1!$W$5:$Y$73,MATCH($A54,LeviersTransitionv1!$A$5:$A$73,0),MATCH(F$2,LeviersTransitionv1!$W$1:$Y$1,0))</f>
        <v xml:space="preserve">Oui </v>
      </c>
      <c r="G54" s="104"/>
      <c r="H54" s="104"/>
      <c r="I54" s="101" t="str">
        <f>INDEX(LeviersTransitionv1!$W$5:$Y$73,MATCH($A54,LeviersTransitionv1!$A$5:$A$73,0),MATCH(I$2,LeviersTransitionv1!$W$1:$Y$1,0))</f>
        <v>Non</v>
      </c>
      <c r="J54" s="104"/>
      <c r="K54" s="104"/>
    </row>
    <row r="55" spans="1:11" x14ac:dyDescent="0.25">
      <c r="A55" s="103"/>
      <c r="B55" s="118"/>
      <c r="C55" s="101" t="e">
        <f>INDEX(LeviersTransitionv1!$W$5:$Y$73,MATCH($A55,LeviersTransitionv1!$A$5:$A$73,0),MATCH(C$2,LeviersTransitionv1!$W$1:$Y$1,0))</f>
        <v>#N/A</v>
      </c>
      <c r="D55" s="104"/>
      <c r="E55" s="104"/>
      <c r="F55" s="101" t="e">
        <f>INDEX(LeviersTransitionv1!$W$5:$Y$73,MATCH($A55,LeviersTransitionv1!$A$5:$A$73,0),MATCH(F$2,LeviersTransitionv1!$W$1:$Y$1,0))</f>
        <v>#N/A</v>
      </c>
      <c r="G55" s="104"/>
      <c r="H55" s="104"/>
      <c r="I55" s="101" t="e">
        <f>INDEX(LeviersTransitionv1!$W$5:$Y$73,MATCH($A55,LeviersTransitionv1!$A$5:$A$73,0),MATCH(I$2,LeviersTransitionv1!$W$1:$Y$1,0))</f>
        <v>#N/A</v>
      </c>
      <c r="J55" s="104"/>
      <c r="K55" s="104"/>
    </row>
    <row r="56" spans="1:11" ht="30" x14ac:dyDescent="0.25">
      <c r="A56" s="20"/>
      <c r="B56" s="106" t="s">
        <v>35</v>
      </c>
      <c r="C56" s="101" t="e">
        <f>INDEX(LeviersTransitionv1!$W$5:$Y$73,MATCH($A56,LeviersTransitionv1!$A$5:$A$73,0),MATCH(C$2,LeviersTransitionv1!$W$1:$Y$1,0))</f>
        <v>#N/A</v>
      </c>
      <c r="D56" s="104"/>
      <c r="E56" s="104"/>
      <c r="F56" s="101" t="e">
        <f>INDEX(LeviersTransitionv1!$W$5:$Y$73,MATCH($A56,LeviersTransitionv1!$A$5:$A$73,0),MATCH(F$2,LeviersTransitionv1!$W$1:$Y$1,0))</f>
        <v>#N/A</v>
      </c>
      <c r="G56" s="104"/>
      <c r="H56" s="104"/>
      <c r="I56" s="101" t="e">
        <f>INDEX(LeviersTransitionv1!$W$5:$Y$73,MATCH($A56,LeviersTransitionv1!$A$5:$A$73,0),MATCH(I$2,LeviersTransitionv1!$W$1:$Y$1,0))</f>
        <v>#N/A</v>
      </c>
      <c r="J56" s="104"/>
      <c r="K56" s="104"/>
    </row>
    <row r="57" spans="1:11" ht="30" x14ac:dyDescent="0.25">
      <c r="A57" s="104"/>
      <c r="B57" s="106" t="s">
        <v>36</v>
      </c>
      <c r="C57" s="101" t="e">
        <f>INDEX(LeviersTransitionv1!$W$5:$Y$73,MATCH($A57,LeviersTransitionv1!$A$5:$A$73,0),MATCH(C$2,LeviersTransitionv1!$W$1:$Y$1,0))</f>
        <v>#N/A</v>
      </c>
      <c r="D57" s="104"/>
      <c r="E57" s="104"/>
      <c r="F57" s="101" t="e">
        <f>INDEX(LeviersTransitionv1!$W$5:$Y$73,MATCH($A57,LeviersTransitionv1!$A$5:$A$73,0),MATCH(F$2,LeviersTransitionv1!$W$1:$Y$1,0))</f>
        <v>#N/A</v>
      </c>
      <c r="G57" s="104"/>
      <c r="H57" s="104"/>
      <c r="I57" s="101" t="e">
        <f>INDEX(LeviersTransitionv1!$W$5:$Y$73,MATCH($A57,LeviersTransitionv1!$A$5:$A$73,0),MATCH(I$2,LeviersTransitionv1!$W$1:$Y$1,0))</f>
        <v>#N/A</v>
      </c>
      <c r="J57" s="104"/>
      <c r="K57" s="104"/>
    </row>
    <row r="58" spans="1:11" ht="30" x14ac:dyDescent="0.25">
      <c r="A58" s="104" t="s">
        <v>248</v>
      </c>
      <c r="B58" s="106" t="s">
        <v>37</v>
      </c>
      <c r="C58" s="101" t="str">
        <f>INDEX(LeviersTransitionv1!$W$5:$Y$73,MATCH($A58,LeviersTransitionv1!$A$5:$A$73,0),MATCH(C$2,LeviersTransitionv1!$W$1:$Y$1,0))</f>
        <v xml:space="preserve">Oui </v>
      </c>
      <c r="D58" s="104"/>
      <c r="E58" s="104"/>
      <c r="F58" s="101" t="str">
        <f>INDEX(LeviersTransitionv1!$W$5:$Y$73,MATCH($A58,LeviersTransitionv1!$A$5:$A$73,0),MATCH(F$2,LeviersTransitionv1!$W$1:$Y$1,0))</f>
        <v xml:space="preserve">Oui </v>
      </c>
      <c r="G58" s="104"/>
      <c r="H58" s="104"/>
      <c r="I58" s="101" t="str">
        <f>INDEX(LeviersTransitionv1!$W$5:$Y$73,MATCH($A58,LeviersTransitionv1!$A$5:$A$73,0),MATCH(I$2,LeviersTransitionv1!$W$1:$Y$1,0))</f>
        <v>Non</v>
      </c>
      <c r="J58" s="104"/>
      <c r="K58" s="104"/>
    </row>
    <row r="59" spans="1:11" ht="30" x14ac:dyDescent="0.25">
      <c r="A59" s="104" t="s">
        <v>249</v>
      </c>
      <c r="B59" s="106" t="s">
        <v>344</v>
      </c>
      <c r="C59" s="101" t="str">
        <f>INDEX(LeviersTransitionv1!$W$5:$Y$73,MATCH($A59,LeviersTransitionv1!$A$5:$A$73,0),MATCH(C$2,LeviersTransitionv1!$W$1:$Y$1,0))</f>
        <v>Non</v>
      </c>
      <c r="D59" s="104"/>
      <c r="E59" s="104"/>
      <c r="F59" s="101" t="str">
        <f>INDEX(LeviersTransitionv1!$W$5:$Y$73,MATCH($A59,LeviersTransitionv1!$A$5:$A$73,0),MATCH(F$2,LeviersTransitionv1!$W$1:$Y$1,0))</f>
        <v xml:space="preserve">Oui </v>
      </c>
      <c r="G59" s="104"/>
      <c r="H59" s="104"/>
      <c r="I59" s="101" t="str">
        <f>INDEX(LeviersTransitionv1!$W$5:$Y$73,MATCH($A59,LeviersTransitionv1!$A$5:$A$73,0),MATCH(I$2,LeviersTransitionv1!$W$1:$Y$1,0))</f>
        <v>Non</v>
      </c>
      <c r="J59" s="104"/>
      <c r="K59" s="104"/>
    </row>
    <row r="60" spans="1:11" x14ac:dyDescent="0.25">
      <c r="A60" s="104"/>
      <c r="B60" s="118"/>
      <c r="C60" s="101" t="e">
        <f>INDEX(LeviersTransitionv1!$W$5:$Y$73,MATCH($A60,LeviersTransitionv1!$A$5:$A$73,0),MATCH(C$2,LeviersTransitionv1!$W$1:$Y$1,0))</f>
        <v>#N/A</v>
      </c>
      <c r="D60" s="104"/>
      <c r="E60" s="104"/>
      <c r="F60" s="101" t="e">
        <f>INDEX(LeviersTransitionv1!$W$5:$Y$73,MATCH($A60,LeviersTransitionv1!$A$5:$A$73,0),MATCH(F$2,LeviersTransitionv1!$W$1:$Y$1,0))</f>
        <v>#N/A</v>
      </c>
      <c r="G60" s="104"/>
      <c r="H60" s="104"/>
      <c r="I60" s="101" t="e">
        <f>INDEX(LeviersTransitionv1!$W$5:$Y$73,MATCH($A60,LeviersTransitionv1!$A$5:$A$73,0),MATCH(I$2,LeviersTransitionv1!$W$1:$Y$1,0))</f>
        <v>#N/A</v>
      </c>
    </row>
    <row r="61" spans="1:11" ht="75" x14ac:dyDescent="0.25">
      <c r="A61" s="104" t="s">
        <v>251</v>
      </c>
      <c r="B61" s="106" t="s">
        <v>349</v>
      </c>
      <c r="C61" s="101" t="str">
        <f>INDEX(LeviersTransitionv1!$W$5:$Y$73,MATCH($A61,LeviersTransitionv1!$A$5:$A$73,0),MATCH(C$2,LeviersTransitionv1!$W$1:$Y$1,0))</f>
        <v>Non</v>
      </c>
      <c r="D61" s="104"/>
      <c r="E61" s="104"/>
      <c r="F61" s="101" t="str">
        <f>INDEX(LeviersTransitionv1!$W$5:$Y$73,MATCH($A61,LeviersTransitionv1!$A$5:$A$73,0),MATCH(F$2,LeviersTransitionv1!$W$1:$Y$1,0))</f>
        <v xml:space="preserve">Oui </v>
      </c>
      <c r="G61" s="104"/>
      <c r="H61" s="104"/>
      <c r="I61" s="101" t="str">
        <f>INDEX(LeviersTransitionv1!$W$5:$Y$73,MATCH($A61,LeviersTransitionv1!$A$5:$A$73,0),MATCH(I$2,LeviersTransitionv1!$W$1:$Y$1,0))</f>
        <v>Non</v>
      </c>
    </row>
    <row r="62" spans="1:11" ht="45" x14ac:dyDescent="0.25">
      <c r="A62" s="104" t="s">
        <v>252</v>
      </c>
      <c r="B62" s="106" t="s">
        <v>338</v>
      </c>
      <c r="C62" s="101" t="str">
        <f>INDEX(LeviersTransitionv1!$W$5:$Y$73,MATCH($A62,LeviersTransitionv1!$A$5:$A$73,0),MATCH(C$2,LeviersTransitionv1!$W$1:$Y$1,0))</f>
        <v>Non</v>
      </c>
      <c r="D62" s="104"/>
      <c r="E62" s="104"/>
      <c r="F62" s="101" t="str">
        <f>INDEX(LeviersTransitionv1!$W$5:$Y$73,MATCH($A62,LeviersTransitionv1!$A$5:$A$73,0),MATCH(F$2,LeviersTransitionv1!$W$1:$Y$1,0))</f>
        <v xml:space="preserve">Oui </v>
      </c>
      <c r="G62" s="104"/>
      <c r="H62" s="104"/>
      <c r="I62" s="101" t="str">
        <f>INDEX(LeviersTransitionv1!$W$5:$Y$73,MATCH($A62,LeviersTransitionv1!$A$5:$A$73,0),MATCH(I$2,LeviersTransitionv1!$W$1:$Y$1,0))</f>
        <v>Non</v>
      </c>
    </row>
    <row r="63" spans="1:11" ht="120" x14ac:dyDescent="0.25">
      <c r="A63" s="104" t="s">
        <v>253</v>
      </c>
      <c r="B63" s="106" t="s">
        <v>339</v>
      </c>
      <c r="C63" s="101" t="str">
        <f>INDEX(LeviersTransitionv1!$W$5:$Y$73,MATCH($A63,LeviersTransitionv1!$A$5:$A$73,0),MATCH(C$2,LeviersTransitionv1!$W$1:$Y$1,0))</f>
        <v xml:space="preserve">Oui </v>
      </c>
      <c r="D63" s="104"/>
      <c r="E63" s="104"/>
      <c r="F63" s="101" t="str">
        <f>INDEX(LeviersTransitionv1!$W$5:$Y$73,MATCH($A63,LeviersTransitionv1!$A$5:$A$73,0),MATCH(F$2,LeviersTransitionv1!$W$1:$Y$1,0))</f>
        <v xml:space="preserve">Oui </v>
      </c>
      <c r="G63" s="104"/>
      <c r="H63" s="104"/>
      <c r="I63" s="101" t="str">
        <f>INDEX(LeviersTransitionv1!$W$5:$Y$73,MATCH($A63,LeviersTransitionv1!$A$5:$A$73,0),MATCH(I$2,LeviersTransitionv1!$W$1:$Y$1,0))</f>
        <v>Non</v>
      </c>
    </row>
    <row r="64" spans="1:11" x14ac:dyDescent="0.25">
      <c r="A64" s="104"/>
    </row>
    <row r="65" spans="1:1" x14ac:dyDescent="0.25">
      <c r="A65" s="104"/>
    </row>
    <row r="66" spans="1:1" x14ac:dyDescent="0.25">
      <c r="A66" s="104"/>
    </row>
    <row r="67" spans="1:1" x14ac:dyDescent="0.25">
      <c r="A67" s="104"/>
    </row>
    <row r="68" spans="1:1" x14ac:dyDescent="0.25">
      <c r="A68" s="104"/>
    </row>
    <row r="69" spans="1:1" x14ac:dyDescent="0.25">
      <c r="A69" s="104" t="s">
        <v>254</v>
      </c>
    </row>
  </sheetData>
  <mergeCells count="1">
    <mergeCell ref="C1:E1"/>
  </mergeCells>
  <conditionalFormatting sqref="B52:B58 B61:B63">
    <cfRule type="containsText" dxfId="21" priority="1" operator="containsText" text="oui ">
      <formula>NOT(ISERROR(SEARCH("oui ",B52)))</formula>
    </cfRule>
  </conditionalFormatting>
  <pageMargins left="0.7" right="0.7" top="0.75" bottom="0.75" header="0.3" footer="0.3"/>
  <legacy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A2280E-ACC2-4F33-8DE2-9F73599F5C29}">
  <sheetPr codeName="Feuil10">
    <tabColor theme="5" tint="-0.249977111117893"/>
  </sheetPr>
  <dimension ref="A1:U72"/>
  <sheetViews>
    <sheetView topLeftCell="B1" zoomScale="55" zoomScaleNormal="55" workbookViewId="0">
      <pane xSplit="1" ySplit="1" topLeftCell="C18" activePane="bottomRight" state="frozen"/>
      <selection activeCell="B1" sqref="B1"/>
      <selection pane="topRight" activeCell="C1" sqref="C1"/>
      <selection pane="bottomLeft" activeCell="B2" sqref="B2"/>
      <selection pane="bottomRight" activeCell="D65" sqref="D65:N67"/>
    </sheetView>
  </sheetViews>
  <sheetFormatPr baseColWidth="10" defaultRowHeight="15" x14ac:dyDescent="0.25"/>
  <cols>
    <col min="1" max="1" width="7.28515625" bestFit="1" customWidth="1"/>
    <col min="2" max="2" width="87.42578125" bestFit="1" customWidth="1"/>
    <col min="3" max="3" width="1.7109375" style="2" customWidth="1"/>
    <col min="4" max="4" width="28.7109375" style="178" customWidth="1"/>
    <col min="5" max="5" width="35.5703125" customWidth="1"/>
    <col min="6" max="6" width="24.7109375" customWidth="1"/>
    <col min="7" max="7" width="1.42578125" style="2" customWidth="1"/>
    <col min="8" max="8" width="32.28515625" style="178" customWidth="1"/>
    <col min="9" max="9" width="42.7109375" customWidth="1"/>
    <col min="10" max="10" width="33.42578125" customWidth="1"/>
    <col min="11" max="11" width="2.28515625" style="2" customWidth="1"/>
    <col min="12" max="12" width="36.7109375" style="178" customWidth="1"/>
    <col min="13" max="13" width="43.28515625" customWidth="1"/>
    <col min="14" max="14" width="17.5703125" customWidth="1"/>
  </cols>
  <sheetData>
    <row r="1" spans="1:14" ht="30" x14ac:dyDescent="0.25">
      <c r="B1" s="154"/>
      <c r="C1" s="156"/>
      <c r="D1" s="101" t="s">
        <v>408</v>
      </c>
      <c r="E1" s="142" t="s">
        <v>392</v>
      </c>
      <c r="F1" s="142" t="s">
        <v>401</v>
      </c>
      <c r="G1" s="157"/>
      <c r="H1" s="101" t="s">
        <v>175</v>
      </c>
      <c r="I1" s="142" t="s">
        <v>392</v>
      </c>
      <c r="J1" s="142" t="s">
        <v>401</v>
      </c>
      <c r="K1" s="157"/>
      <c r="L1" s="101" t="s">
        <v>176</v>
      </c>
      <c r="M1" s="142" t="s">
        <v>392</v>
      </c>
      <c r="N1" s="142" t="s">
        <v>401</v>
      </c>
    </row>
    <row r="2" spans="1:14" ht="127.5" customHeight="1" x14ac:dyDescent="0.25">
      <c r="A2" s="151" t="str">
        <f>LeviersTransitionv1!A5</f>
        <v>VA1</v>
      </c>
      <c r="B2" s="153" t="str">
        <f>LeviersTransitionv1!D5</f>
        <v>Changement des aires de cultures pérennes en fonction des évolutions du climat</v>
      </c>
      <c r="C2" s="130"/>
      <c r="D2" s="165" t="s">
        <v>328</v>
      </c>
      <c r="E2" s="118" t="s">
        <v>379</v>
      </c>
      <c r="F2" s="118" t="s">
        <v>379</v>
      </c>
      <c r="G2" s="119"/>
      <c r="H2" s="165" t="s">
        <v>332</v>
      </c>
      <c r="I2" s="152" t="s">
        <v>406</v>
      </c>
      <c r="J2" s="118" t="s">
        <v>420</v>
      </c>
      <c r="K2" s="119"/>
      <c r="L2" s="165" t="s">
        <v>332</v>
      </c>
      <c r="M2" s="118" t="s">
        <v>328</v>
      </c>
      <c r="N2" s="118" t="s">
        <v>451</v>
      </c>
    </row>
    <row r="3" spans="1:14" ht="151.5" customHeight="1" x14ac:dyDescent="0.25">
      <c r="A3" s="151" t="str">
        <f>LeviersTransitionv1!A6</f>
        <v>VA2</v>
      </c>
      <c r="B3" s="153" t="str">
        <f>LeviersTransitionv1!D6</f>
        <v>Développement des surfaces en agroforesterie / arbres interparcellaires (objectif d'atteindre 100 000 ha de surface d'agroforesterie intraparcellaire sur prairies et terres arables en 2030) et plantation de haies (+ 50 000 km linéaire de haies entre 2020 et 2030).</v>
      </c>
      <c r="C3" s="130"/>
      <c r="D3" s="165" t="s">
        <v>328</v>
      </c>
      <c r="E3" s="118" t="s">
        <v>379</v>
      </c>
      <c r="F3" s="118" t="s">
        <v>379</v>
      </c>
      <c r="G3" s="119"/>
      <c r="H3" s="165" t="s">
        <v>332</v>
      </c>
      <c r="I3" s="118" t="s">
        <v>452</v>
      </c>
      <c r="J3" s="118" t="s">
        <v>328</v>
      </c>
      <c r="K3" s="119"/>
      <c r="L3" s="165" t="s">
        <v>332</v>
      </c>
      <c r="M3" s="118" t="s">
        <v>469</v>
      </c>
      <c r="N3" s="118" t="s">
        <v>328</v>
      </c>
    </row>
    <row r="4" spans="1:14" ht="88.5" customHeight="1" x14ac:dyDescent="0.25">
      <c r="A4" s="151" t="str">
        <f>LeviersTransitionv1!A7</f>
        <v>VA3</v>
      </c>
      <c r="B4" s="153" t="str">
        <f>LeviersTransitionv1!D7</f>
        <v>Préservation des surfaces de prairies permanentes  &gt; curieux car SNBC 3 prévoit une baisse des surfaces de surface de PP &gt; 9589kha en 2030 vers 9254kha en 2030 &gt; voir si les prairies artificielles doivent etre comptées dans le lot, auquel cas il y a globalement conservation car celles-là augmentent</v>
      </c>
      <c r="C4" s="155"/>
      <c r="D4" s="165" t="s">
        <v>328</v>
      </c>
      <c r="E4" s="118" t="s">
        <v>379</v>
      </c>
      <c r="F4" s="118" t="s">
        <v>379</v>
      </c>
      <c r="G4" s="119"/>
      <c r="H4" s="165" t="s">
        <v>328</v>
      </c>
      <c r="I4" s="118" t="s">
        <v>379</v>
      </c>
      <c r="J4" s="118" t="s">
        <v>379</v>
      </c>
      <c r="K4" s="119"/>
      <c r="L4" s="165" t="s">
        <v>328</v>
      </c>
      <c r="M4" s="118" t="s">
        <v>379</v>
      </c>
      <c r="N4" s="118" t="s">
        <v>379</v>
      </c>
    </row>
    <row r="5" spans="1:14" ht="96.6" customHeight="1" x14ac:dyDescent="0.25">
      <c r="A5" s="151" t="str">
        <f>LeviersTransitionv1!A8</f>
        <v>VA4</v>
      </c>
      <c r="B5" s="153" t="str">
        <f>LeviersTransitionv1!D8</f>
        <v>Augmentation de la diversité interspécifique des assolements, dans le cadre d’un allongement des rotations --&gt; enjeu principalement de lutte contre les ravageurs et d’adaptation (lissage des risques économiques)</v>
      </c>
      <c r="C5" s="5"/>
      <c r="D5" s="165" t="s">
        <v>328</v>
      </c>
      <c r="E5" s="118" t="s">
        <v>379</v>
      </c>
      <c r="F5" s="152" t="s">
        <v>379</v>
      </c>
      <c r="G5" s="119"/>
      <c r="H5" s="165" t="s">
        <v>424</v>
      </c>
      <c r="I5" s="118" t="s">
        <v>475</v>
      </c>
      <c r="J5" s="118" t="s">
        <v>328</v>
      </c>
      <c r="K5" s="119"/>
      <c r="L5" s="165" t="s">
        <v>332</v>
      </c>
      <c r="M5" s="118" t="s">
        <v>470</v>
      </c>
      <c r="N5" s="118" t="s">
        <v>328</v>
      </c>
    </row>
    <row r="6" spans="1:14" ht="159.6" customHeight="1" x14ac:dyDescent="0.25">
      <c r="A6" s="151" t="str">
        <f>LeviersTransitionv1!A9</f>
        <v>VA5</v>
      </c>
      <c r="B6" s="153" t="str">
        <f>LeviersTransitionv1!D9</f>
        <v>&gt; En particulier : insertion de la production de légumineuses dans les rotations</v>
      </c>
      <c r="C6" s="60"/>
      <c r="D6" s="165" t="s">
        <v>332</v>
      </c>
      <c r="E6" s="118" t="s">
        <v>328</v>
      </c>
      <c r="F6" s="152" t="s">
        <v>426</v>
      </c>
      <c r="G6" s="119"/>
      <c r="H6" s="165" t="s">
        <v>328</v>
      </c>
      <c r="I6" s="118" t="s">
        <v>379</v>
      </c>
      <c r="J6" s="118" t="s">
        <v>379</v>
      </c>
      <c r="K6" s="119"/>
      <c r="L6" s="165" t="s">
        <v>332</v>
      </c>
      <c r="M6" s="118" t="s">
        <v>471</v>
      </c>
      <c r="N6" s="118" t="s">
        <v>328</v>
      </c>
    </row>
    <row r="7" spans="1:14" ht="153" customHeight="1" x14ac:dyDescent="0.25">
      <c r="A7" s="151" t="str">
        <f>LeviersTransitionv1!A10</f>
        <v>VA6</v>
      </c>
      <c r="B7" s="153" t="str">
        <f>LeviersTransitionv1!D10</f>
        <v>Adoption de variétés et espèces de cultures annuelles plus adaptées aux impacts du changement climatique --&gt; intérêt exclusivement d’adaptation (réduction des pertes physiques)</v>
      </c>
      <c r="C7" s="130"/>
      <c r="D7" s="166" t="s">
        <v>328</v>
      </c>
      <c r="E7" s="118" t="s">
        <v>379</v>
      </c>
      <c r="F7" s="118" t="s">
        <v>379</v>
      </c>
      <c r="G7" s="119"/>
      <c r="H7" s="165" t="s">
        <v>332</v>
      </c>
      <c r="I7" s="118" t="s">
        <v>425</v>
      </c>
      <c r="J7" s="118" t="s">
        <v>409</v>
      </c>
      <c r="K7" s="119"/>
      <c r="L7" s="165" t="s">
        <v>332</v>
      </c>
      <c r="M7" s="118" t="s">
        <v>468</v>
      </c>
      <c r="N7" s="152" t="s">
        <v>407</v>
      </c>
    </row>
    <row r="8" spans="1:14" ht="42.6" customHeight="1" x14ac:dyDescent="0.25">
      <c r="A8" s="151" t="str">
        <f>LeviersTransitionv1!A11</f>
        <v>VA7</v>
      </c>
      <c r="B8" s="182" t="str">
        <f>LeviersTransitionv1!D11</f>
        <v>Introduction de cultures intermédiaires dans les rotations (+63,7% entre 2020 et 2030)</v>
      </c>
      <c r="C8" s="130"/>
      <c r="D8" s="101" t="s">
        <v>328</v>
      </c>
      <c r="E8" s="118" t="s">
        <v>379</v>
      </c>
      <c r="F8" s="118" t="s">
        <v>379</v>
      </c>
      <c r="G8" s="119"/>
      <c r="H8" s="101" t="s">
        <v>328</v>
      </c>
      <c r="I8" s="118" t="s">
        <v>379</v>
      </c>
      <c r="J8" s="118" t="s">
        <v>379</v>
      </c>
      <c r="K8" s="119"/>
      <c r="L8" s="101" t="s">
        <v>332</v>
      </c>
      <c r="M8" s="118" t="s">
        <v>472</v>
      </c>
      <c r="N8" s="118" t="s">
        <v>328</v>
      </c>
    </row>
    <row r="9" spans="1:14" ht="124.15" customHeight="1" x14ac:dyDescent="0.25">
      <c r="A9" s="151" t="str">
        <f>LeviersTransitionv1!A12</f>
        <v>VA7-A</v>
      </c>
      <c r="B9" s="153" t="str">
        <f>LeviersTransitionv1!D12</f>
        <v>&gt; CIVE (vocation énergétique) +678% entre 2020 et 2030 (ODG : 119kha en 2020 vers 926 kha en 2030)</v>
      </c>
      <c r="C9" s="130"/>
      <c r="D9" s="167" t="s">
        <v>332</v>
      </c>
      <c r="E9" s="118" t="s">
        <v>473</v>
      </c>
      <c r="F9" s="118" t="s">
        <v>328</v>
      </c>
      <c r="G9" s="119"/>
      <c r="H9" s="167" t="s">
        <v>427</v>
      </c>
      <c r="I9" s="118" t="s">
        <v>431</v>
      </c>
      <c r="J9" s="118" t="s">
        <v>379</v>
      </c>
      <c r="K9" s="119"/>
      <c r="L9" s="167" t="s">
        <v>328</v>
      </c>
      <c r="M9" s="159" t="s">
        <v>379</v>
      </c>
      <c r="N9" s="118" t="s">
        <v>379</v>
      </c>
    </row>
    <row r="10" spans="1:14" ht="85.5" customHeight="1" x14ac:dyDescent="0.25">
      <c r="A10" s="151" t="str">
        <f>LeviersTransitionv1!A13</f>
        <v>VA7-B</v>
      </c>
      <c r="B10" s="153" t="str">
        <f>LeviersTransitionv1!D13</f>
        <v>&gt; CIPAN (azote sol), +9% entre 2020 et 2030 (ODG : 1883kha vers 2072kha)</v>
      </c>
      <c r="C10" s="130"/>
      <c r="D10" s="167" t="s">
        <v>328</v>
      </c>
      <c r="E10" s="118" t="s">
        <v>379</v>
      </c>
      <c r="F10" s="118" t="s">
        <v>379</v>
      </c>
      <c r="G10" s="119"/>
      <c r="H10" s="167" t="s">
        <v>427</v>
      </c>
      <c r="I10" s="158" t="s">
        <v>429</v>
      </c>
      <c r="J10" s="118" t="s">
        <v>379</v>
      </c>
      <c r="K10" s="119"/>
      <c r="L10" s="167" t="s">
        <v>328</v>
      </c>
      <c r="M10" s="159" t="s">
        <v>379</v>
      </c>
      <c r="N10" s="118" t="s">
        <v>379</v>
      </c>
    </row>
    <row r="11" spans="1:14" ht="30" x14ac:dyDescent="0.25">
      <c r="A11" s="151" t="str">
        <f>LeviersTransitionv1!A14</f>
        <v>VA7-C</v>
      </c>
      <c r="B11" s="153" t="str">
        <f>LeviersTransitionv1!D14</f>
        <v>&gt; Engrais vert au rôle de couvert (Cf le tableau SNBC 3 : hypothèses_SNBC3_AMS_pré_2030.xlsx ), +94.6% entre 2020 et 2030</v>
      </c>
      <c r="C11" s="130"/>
      <c r="D11" s="167" t="s">
        <v>328</v>
      </c>
      <c r="E11" s="118" t="s">
        <v>379</v>
      </c>
      <c r="F11" s="118" t="s">
        <v>379</v>
      </c>
      <c r="G11" s="119"/>
      <c r="H11" s="167" t="s">
        <v>328</v>
      </c>
      <c r="I11" s="118" t="s">
        <v>379</v>
      </c>
      <c r="J11" s="118" t="s">
        <v>379</v>
      </c>
      <c r="K11" s="119"/>
      <c r="L11" s="167" t="s">
        <v>328</v>
      </c>
      <c r="M11" s="159" t="s">
        <v>379</v>
      </c>
      <c r="N11" s="118" t="s">
        <v>379</v>
      </c>
    </row>
    <row r="12" spans="1:14" ht="119.65" customHeight="1" x14ac:dyDescent="0.25">
      <c r="A12" s="151" t="str">
        <f>LeviersTransitionv1!A15</f>
        <v>VA5</v>
      </c>
      <c r="B12" s="153" t="str">
        <f>LeviersTransitionv1!D15</f>
        <v>&gt; En particulier : insertion de la production de légumineuses dans les rotations, fixe l'azote atmosphérique (fertilisation sol)</v>
      </c>
      <c r="C12" s="130"/>
      <c r="D12" s="167" t="s">
        <v>332</v>
      </c>
      <c r="E12" s="118" t="s">
        <v>328</v>
      </c>
      <c r="F12" s="118" t="s">
        <v>410</v>
      </c>
      <c r="G12" s="119"/>
      <c r="H12" s="167" t="s">
        <v>328</v>
      </c>
      <c r="I12" s="118" t="s">
        <v>379</v>
      </c>
      <c r="J12" s="118" t="s">
        <v>379</v>
      </c>
      <c r="K12" s="119"/>
      <c r="L12" s="167" t="s">
        <v>332</v>
      </c>
      <c r="M12" s="118" t="s">
        <v>428</v>
      </c>
      <c r="N12" s="118" t="s">
        <v>328</v>
      </c>
    </row>
    <row r="13" spans="1:14" x14ac:dyDescent="0.25">
      <c r="A13" s="151">
        <f>LeviersTransitionv1!A16</f>
        <v>0</v>
      </c>
      <c r="B13" s="153" t="e">
        <f>LeviersTransitionv1!#REF!</f>
        <v>#REF!</v>
      </c>
      <c r="C13" s="130"/>
      <c r="D13" s="168"/>
      <c r="E13" s="118"/>
      <c r="F13" s="118"/>
      <c r="G13" s="119"/>
      <c r="H13" s="168"/>
      <c r="I13" s="118"/>
      <c r="J13" s="118"/>
      <c r="K13" s="119"/>
      <c r="L13" s="168"/>
      <c r="M13" s="118"/>
      <c r="N13" s="118"/>
    </row>
    <row r="14" spans="1:14" ht="90.6" customHeight="1" x14ac:dyDescent="0.25">
      <c r="A14" s="151" t="str">
        <f>LeviersTransitionv1!A17</f>
        <v>VC1</v>
      </c>
      <c r="B14" s="153" t="str">
        <f>LeviersTransitionv1!D17</f>
        <v>Ajustement des calendriers de semis (avancement, doubles cultures, cultures dérobées, cultures en relais, etc.) pour les grandes cultures</v>
      </c>
      <c r="C14" s="130"/>
      <c r="D14" s="165" t="s">
        <v>328</v>
      </c>
      <c r="E14" s="118" t="s">
        <v>379</v>
      </c>
      <c r="F14" s="118" t="s">
        <v>379</v>
      </c>
      <c r="G14" s="119"/>
      <c r="H14" s="165" t="s">
        <v>332</v>
      </c>
      <c r="I14" s="118" t="s">
        <v>466</v>
      </c>
      <c r="J14" s="118" t="s">
        <v>328</v>
      </c>
      <c r="K14" s="119"/>
      <c r="L14" s="165" t="s">
        <v>328</v>
      </c>
      <c r="M14" s="118" t="s">
        <v>379</v>
      </c>
      <c r="N14" s="118" t="s">
        <v>379</v>
      </c>
    </row>
    <row r="15" spans="1:14" x14ac:dyDescent="0.25">
      <c r="A15" s="151" t="str">
        <f>LeviersTransitionv1!A18</f>
        <v>VC2</v>
      </c>
      <c r="B15" s="153" t="str">
        <f>LeviersTransitionv1!D18</f>
        <v>Ajustement des calendriers et pratiques de taille et débourrement pour les cultures pérennes</v>
      </c>
      <c r="C15" s="130"/>
      <c r="D15" s="165" t="s">
        <v>328</v>
      </c>
      <c r="E15" s="118" t="s">
        <v>379</v>
      </c>
      <c r="F15" s="118" t="s">
        <v>379</v>
      </c>
      <c r="G15" s="119"/>
      <c r="H15" s="165" t="s">
        <v>328</v>
      </c>
      <c r="I15" s="118" t="s">
        <v>379</v>
      </c>
      <c r="J15" s="118" t="s">
        <v>379</v>
      </c>
      <c r="K15" s="119"/>
      <c r="L15" s="165" t="s">
        <v>328</v>
      </c>
      <c r="M15" s="118" t="s">
        <v>379</v>
      </c>
      <c r="N15" s="118" t="s">
        <v>379</v>
      </c>
    </row>
    <row r="16" spans="1:14" ht="30" x14ac:dyDescent="0.25">
      <c r="A16" s="151" t="str">
        <f>LeviersTransitionv1!A19</f>
        <v>VC3</v>
      </c>
      <c r="B16" s="153" t="str">
        <f>LeviersTransitionv1!D19</f>
        <v>Mise en place d'infrastructures de protection des cultures pérennes face aux aléas (aspersion, tour à vent, chauffage, filets, herbe au sol, etc.)</v>
      </c>
      <c r="C16" s="130"/>
      <c r="D16" s="165" t="s">
        <v>328</v>
      </c>
      <c r="E16" s="118" t="s">
        <v>379</v>
      </c>
      <c r="F16" s="118" t="s">
        <v>379</v>
      </c>
      <c r="G16" s="119"/>
      <c r="H16" s="165" t="s">
        <v>332</v>
      </c>
      <c r="I16" s="118" t="s">
        <v>430</v>
      </c>
      <c r="J16" s="118" t="s">
        <v>379</v>
      </c>
      <c r="K16" s="119"/>
      <c r="L16" s="165" t="s">
        <v>328</v>
      </c>
      <c r="M16" s="118" t="s">
        <v>379</v>
      </c>
      <c r="N16" s="118" t="s">
        <v>379</v>
      </c>
    </row>
    <row r="17" spans="1:21" ht="75.75" thickBot="1" x14ac:dyDescent="0.3">
      <c r="A17" s="151">
        <f>LeviersTransitionv1!A20</f>
        <v>0</v>
      </c>
      <c r="B17" s="182" t="str">
        <f>LeviersTransitionv1!D20</f>
        <v>Réduction du labour et développement du semis direct</v>
      </c>
      <c r="C17" s="130"/>
      <c r="D17" s="169" t="s">
        <v>332</v>
      </c>
      <c r="E17" s="118" t="s">
        <v>465</v>
      </c>
      <c r="F17" s="152" t="s">
        <v>411</v>
      </c>
      <c r="G17" s="119"/>
      <c r="H17" s="169" t="s">
        <v>332</v>
      </c>
      <c r="I17" s="118" t="s">
        <v>467</v>
      </c>
      <c r="J17" s="118" t="s">
        <v>413</v>
      </c>
      <c r="K17" s="119"/>
      <c r="L17" s="169" t="s">
        <v>328</v>
      </c>
      <c r="M17" s="118" t="s">
        <v>379</v>
      </c>
      <c r="N17" s="118" t="s">
        <v>379</v>
      </c>
      <c r="P17" s="351" t="s">
        <v>414</v>
      </c>
      <c r="Q17" s="351"/>
      <c r="R17" s="351"/>
      <c r="S17" s="351"/>
      <c r="T17" s="351"/>
      <c r="U17" s="351"/>
    </row>
    <row r="18" spans="1:21" ht="120" x14ac:dyDescent="0.25">
      <c r="A18" s="151" t="str">
        <f>LeviersTransitionv1!A21</f>
        <v>VC4</v>
      </c>
      <c r="B18" s="216" t="str">
        <f>LeviersTransitionv1!D21</f>
        <v>Remplacement des engrais de synthèse par des alternatives (effluents d'élevage, digestats de méthanisation, etc.)</v>
      </c>
      <c r="C18" s="130"/>
      <c r="D18" s="170" t="s">
        <v>332</v>
      </c>
      <c r="E18" s="118"/>
      <c r="F18" s="152" t="s">
        <v>411</v>
      </c>
      <c r="G18" s="119"/>
      <c r="H18" s="170" t="s">
        <v>332</v>
      </c>
      <c r="I18" s="118" t="s">
        <v>548</v>
      </c>
      <c r="J18" s="118" t="s">
        <v>412</v>
      </c>
      <c r="K18" s="119"/>
      <c r="L18" s="170" t="s">
        <v>328</v>
      </c>
      <c r="M18" s="118" t="s">
        <v>379</v>
      </c>
      <c r="N18" s="118" t="s">
        <v>379</v>
      </c>
    </row>
    <row r="19" spans="1:21" ht="30" x14ac:dyDescent="0.25">
      <c r="A19" s="151">
        <f>LeviersTransitionv1!A22</f>
        <v>0</v>
      </c>
      <c r="B19" s="160" t="str">
        <f>LeviersTransitionv1!D22</f>
        <v>Voir l'onglet "SpéDéspécialisation" pour des trajectoires différenciées en cas de spécialisation ou de déspécialisation territoriale</v>
      </c>
      <c r="C19" s="161"/>
      <c r="D19" s="165" t="s">
        <v>332</v>
      </c>
      <c r="E19" s="162"/>
      <c r="F19" s="162"/>
      <c r="G19" s="162"/>
      <c r="H19" s="165" t="s">
        <v>332</v>
      </c>
      <c r="I19" s="162"/>
      <c r="J19" s="162"/>
      <c r="K19" s="162"/>
      <c r="L19" s="165"/>
      <c r="M19" s="162"/>
      <c r="N19" s="162"/>
    </row>
    <row r="20" spans="1:21" ht="30" x14ac:dyDescent="0.25">
      <c r="A20" s="151" t="e">
        <f>LeviersTransitionv1!#REF!</f>
        <v>#REF!</v>
      </c>
      <c r="B20" s="160" t="e">
        <f>LeviersTransitionv1!#REF!</f>
        <v>#REF!</v>
      </c>
      <c r="C20" s="161"/>
      <c r="D20" s="165" t="s">
        <v>378</v>
      </c>
      <c r="E20" s="162"/>
      <c r="F20" s="162"/>
      <c r="G20" s="162"/>
      <c r="H20" s="165" t="s">
        <v>332</v>
      </c>
      <c r="I20" s="162"/>
      <c r="J20" s="162"/>
      <c r="K20" s="162"/>
      <c r="L20" s="165"/>
      <c r="M20" s="162"/>
      <c r="N20" s="162"/>
    </row>
    <row r="21" spans="1:21" ht="65.650000000000006" customHeight="1" x14ac:dyDescent="0.25">
      <c r="A21" s="151" t="str">
        <f>LeviersTransitionv1!A23</f>
        <v>VC5</v>
      </c>
      <c r="B21" s="153" t="str">
        <f>LeviersTransitionv1!D23</f>
        <v>Optimisation des pratiques existantes de fertilisation</v>
      </c>
      <c r="C21" s="130"/>
      <c r="D21" s="171" t="s">
        <v>328</v>
      </c>
      <c r="E21" s="118" t="s">
        <v>379</v>
      </c>
      <c r="F21" s="118" t="s">
        <v>379</v>
      </c>
      <c r="G21" s="119"/>
      <c r="H21" s="171" t="s">
        <v>328</v>
      </c>
      <c r="I21" s="118" t="s">
        <v>379</v>
      </c>
      <c r="J21" s="118" t="s">
        <v>379</v>
      </c>
      <c r="K21" s="119"/>
      <c r="L21" s="171" t="s">
        <v>328</v>
      </c>
      <c r="M21" s="118" t="s">
        <v>379</v>
      </c>
      <c r="N21" s="118" t="s">
        <v>379</v>
      </c>
    </row>
    <row r="22" spans="1:21" ht="45" x14ac:dyDescent="0.25">
      <c r="A22" s="151" t="str">
        <f>LeviersTransitionv1!A24</f>
        <v>VC6</v>
      </c>
      <c r="B22" s="153" t="str">
        <f>LeviersTransitionv1!D24</f>
        <v>Déconcentration et optimisation de l'irrigation</v>
      </c>
      <c r="C22" s="130"/>
      <c r="D22" s="165" t="s">
        <v>328</v>
      </c>
      <c r="E22" s="118" t="s">
        <v>379</v>
      </c>
      <c r="F22" s="118" t="s">
        <v>379</v>
      </c>
      <c r="G22" s="119"/>
      <c r="H22" s="165" t="s">
        <v>332</v>
      </c>
      <c r="I22" s="118" t="s">
        <v>416</v>
      </c>
      <c r="J22" s="118" t="s">
        <v>464</v>
      </c>
      <c r="K22" s="119"/>
      <c r="L22" s="165" t="s">
        <v>328</v>
      </c>
      <c r="M22" s="118" t="s">
        <v>379</v>
      </c>
      <c r="N22" s="118" t="s">
        <v>379</v>
      </c>
    </row>
    <row r="23" spans="1:21" x14ac:dyDescent="0.25">
      <c r="A23" s="151">
        <f>LeviersTransitionv1!A25</f>
        <v>0</v>
      </c>
      <c r="B23" s="153">
        <f>LeviersTransitionv1!D25</f>
        <v>0</v>
      </c>
      <c r="C23" s="130"/>
      <c r="D23" s="172"/>
      <c r="E23" s="118"/>
      <c r="F23" s="118"/>
      <c r="G23" s="119"/>
      <c r="H23" s="172"/>
      <c r="I23" s="118"/>
      <c r="J23" s="118"/>
      <c r="K23" s="119"/>
      <c r="L23" s="172"/>
      <c r="M23" s="118"/>
      <c r="N23" s="118"/>
    </row>
    <row r="24" spans="1:21" x14ac:dyDescent="0.25">
      <c r="A24" s="151">
        <f>LeviersTransitionv1!A26</f>
        <v>0</v>
      </c>
      <c r="B24" s="153">
        <f>LeviersTransitionv1!D26</f>
        <v>0</v>
      </c>
      <c r="C24" s="130"/>
      <c r="D24" s="101"/>
      <c r="E24" s="118"/>
      <c r="F24" s="118"/>
      <c r="G24" s="119"/>
      <c r="H24" s="101"/>
      <c r="I24" s="118"/>
      <c r="J24" s="118"/>
      <c r="K24" s="119"/>
      <c r="L24" s="101"/>
      <c r="M24" s="118"/>
      <c r="N24" s="118"/>
    </row>
    <row r="25" spans="1:21" ht="165" x14ac:dyDescent="0.25">
      <c r="A25" s="151" t="str">
        <f>LeviersTransitionv1!A27</f>
        <v>VT1</v>
      </c>
      <c r="B25" s="153" t="str">
        <f>LeviersTransitionv1!D27</f>
        <v>Augmentation des surfaces certifiées Agriculture biologique (impact aval seulement)</v>
      </c>
      <c r="C25" s="130"/>
      <c r="D25" s="165" t="s">
        <v>332</v>
      </c>
      <c r="E25" s="118" t="s">
        <v>328</v>
      </c>
      <c r="F25" s="152" t="s">
        <v>418</v>
      </c>
      <c r="G25" s="119"/>
      <c r="H25" s="165" t="s">
        <v>332</v>
      </c>
      <c r="I25" s="118" t="s">
        <v>328</v>
      </c>
      <c r="J25" s="152" t="s">
        <v>417</v>
      </c>
      <c r="K25" s="119"/>
      <c r="L25" s="165" t="s">
        <v>332</v>
      </c>
      <c r="M25" s="118" t="s">
        <v>546</v>
      </c>
      <c r="N25" s="152" t="s">
        <v>415</v>
      </c>
    </row>
    <row r="26" spans="1:21" x14ac:dyDescent="0.25">
      <c r="A26" s="151" t="str">
        <f>LeviersTransitionv1!A28</f>
        <v>VT3</v>
      </c>
      <c r="B26" s="153" t="str">
        <f>LeviersTransitionv1!D28</f>
        <v>Optimisation des prévisions météorologiques</v>
      </c>
      <c r="C26" s="130"/>
      <c r="D26" s="165" t="s">
        <v>328</v>
      </c>
      <c r="E26" s="118" t="s">
        <v>379</v>
      </c>
      <c r="F26" s="118" t="s">
        <v>379</v>
      </c>
      <c r="G26" s="119"/>
      <c r="H26" s="165" t="s">
        <v>328</v>
      </c>
      <c r="I26" s="118" t="s">
        <v>379</v>
      </c>
      <c r="J26" s="118" t="s">
        <v>379</v>
      </c>
      <c r="K26" s="119"/>
      <c r="L26" s="165" t="s">
        <v>328</v>
      </c>
      <c r="M26" s="118" t="s">
        <v>379</v>
      </c>
      <c r="N26" s="118" t="s">
        <v>379</v>
      </c>
    </row>
    <row r="27" spans="1:21" x14ac:dyDescent="0.25">
      <c r="A27" s="151">
        <f>LeviersTransitionv1!A29</f>
        <v>0</v>
      </c>
      <c r="B27" s="153" t="str">
        <f>LeviersTransitionv1!D29</f>
        <v>Développement de l'agriculture de précision</v>
      </c>
      <c r="C27" s="130"/>
      <c r="D27" s="165" t="s">
        <v>332</v>
      </c>
      <c r="E27" s="118"/>
      <c r="F27" s="118"/>
      <c r="G27" s="119"/>
      <c r="H27" s="165" t="s">
        <v>332</v>
      </c>
      <c r="I27" s="118"/>
      <c r="J27" s="118"/>
      <c r="K27" s="119"/>
      <c r="L27" s="165"/>
      <c r="M27" s="118"/>
      <c r="N27" s="118"/>
    </row>
    <row r="28" spans="1:21" x14ac:dyDescent="0.25">
      <c r="A28" s="151">
        <f>LeviersTransitionv1!A30</f>
        <v>0</v>
      </c>
      <c r="B28" s="160">
        <f>LeviersTransitionv1!D30</f>
        <v>0</v>
      </c>
      <c r="C28" s="161"/>
      <c r="D28" s="173"/>
      <c r="E28" s="162"/>
      <c r="F28" s="162"/>
      <c r="G28" s="162"/>
      <c r="H28" s="173"/>
      <c r="I28" s="162"/>
      <c r="J28" s="162"/>
      <c r="K28" s="162"/>
      <c r="L28" s="173"/>
      <c r="M28" s="162"/>
      <c r="N28" s="162"/>
    </row>
    <row r="29" spans="1:21" x14ac:dyDescent="0.25">
      <c r="A29" s="151">
        <f>LeviersTransitionv1!A31</f>
        <v>0</v>
      </c>
      <c r="B29" s="160">
        <f>LeviersTransitionv1!D31</f>
        <v>0</v>
      </c>
      <c r="C29" s="161"/>
      <c r="D29" s="39"/>
      <c r="E29" s="162"/>
      <c r="F29" s="162"/>
      <c r="G29" s="162"/>
      <c r="H29" s="39"/>
      <c r="I29" s="162"/>
      <c r="J29" s="162"/>
      <c r="K29" s="162"/>
      <c r="L29" s="39"/>
      <c r="M29" s="162"/>
      <c r="N29" s="162"/>
    </row>
    <row r="30" spans="1:21" x14ac:dyDescent="0.25">
      <c r="A30" s="151">
        <f>LeviersTransitionv1!A32</f>
        <v>0</v>
      </c>
      <c r="B30" s="160">
        <f>LeviersTransitionv1!D32</f>
        <v>0</v>
      </c>
      <c r="C30" s="161"/>
      <c r="D30" s="101"/>
      <c r="E30" s="162"/>
      <c r="F30" s="162"/>
      <c r="G30" s="162"/>
      <c r="H30" s="101"/>
      <c r="I30" s="162"/>
      <c r="J30" s="162"/>
      <c r="K30" s="162"/>
      <c r="L30" s="101"/>
      <c r="M30" s="162"/>
      <c r="N30" s="162"/>
    </row>
    <row r="31" spans="1:21" ht="90" x14ac:dyDescent="0.25">
      <c r="A31" s="151" t="str">
        <f>LeviersTransitionv1!A33</f>
        <v>AG1</v>
      </c>
      <c r="B31" s="216" t="str">
        <f>LeviersTransitionv1!D33</f>
        <v>Diminution des cheptels de bovins (-12 % entre 2020 et 2030)</v>
      </c>
      <c r="C31" s="130"/>
      <c r="D31" s="101"/>
      <c r="E31" s="118"/>
      <c r="F31" s="118"/>
      <c r="G31" s="119"/>
      <c r="H31" s="174" t="s">
        <v>332</v>
      </c>
      <c r="I31" s="118" t="s">
        <v>328</v>
      </c>
      <c r="J31" s="118" t="s">
        <v>463</v>
      </c>
      <c r="K31" s="119"/>
      <c r="L31" s="174" t="s">
        <v>332</v>
      </c>
      <c r="M31" s="118" t="s">
        <v>328</v>
      </c>
      <c r="N31" s="106" t="s">
        <v>419</v>
      </c>
      <c r="P31" s="351"/>
      <c r="Q31" s="351"/>
      <c r="R31" s="351"/>
      <c r="S31" s="351"/>
      <c r="T31" s="351"/>
      <c r="U31" s="351"/>
    </row>
    <row r="32" spans="1:21" ht="30" x14ac:dyDescent="0.25">
      <c r="A32" s="151" t="str">
        <f>LeviersTransitionv1!A34</f>
        <v>AG2</v>
      </c>
      <c r="B32" s="153" t="str">
        <f>LeviersTransitionv1!D34</f>
        <v>Optimisation des troupeaux de bovins (diminution de l'âge au premier vêlage et augmentation de la longévité des animaux) pour diminuer les impacts par kg de produit</v>
      </c>
      <c r="C32" s="130"/>
      <c r="D32" s="165" t="s">
        <v>328</v>
      </c>
      <c r="E32" s="118" t="s">
        <v>379</v>
      </c>
      <c r="F32" s="118" t="s">
        <v>379</v>
      </c>
      <c r="G32" s="119"/>
      <c r="H32" s="165" t="s">
        <v>328</v>
      </c>
      <c r="I32" s="118" t="s">
        <v>379</v>
      </c>
      <c r="J32" s="118" t="s">
        <v>379</v>
      </c>
      <c r="K32" s="119"/>
      <c r="L32" s="165" t="s">
        <v>328</v>
      </c>
      <c r="M32" s="118" t="s">
        <v>379</v>
      </c>
      <c r="N32" s="118" t="s">
        <v>379</v>
      </c>
      <c r="P32" s="351"/>
      <c r="Q32" s="351"/>
      <c r="R32" s="351"/>
      <c r="S32" s="351"/>
      <c r="T32" s="351"/>
      <c r="U32" s="351"/>
    </row>
    <row r="33" spans="1:21" ht="30" x14ac:dyDescent="0.25">
      <c r="A33" s="151" t="str">
        <f>LeviersTransitionv1!A35</f>
        <v>AG3</v>
      </c>
      <c r="B33" s="153" t="str">
        <f>LeviersTransitionv1!D35</f>
        <v>Ajustement de la gestion du troupeau de ruminants aux pénuries fourragères (ex : double saison de reproduction)</v>
      </c>
      <c r="C33" s="130"/>
      <c r="D33" s="165" t="s">
        <v>328</v>
      </c>
      <c r="E33" s="118" t="s">
        <v>379</v>
      </c>
      <c r="F33" s="118" t="s">
        <v>379</v>
      </c>
      <c r="G33" s="119"/>
      <c r="H33" s="165" t="s">
        <v>328</v>
      </c>
      <c r="I33" s="118" t="s">
        <v>379</v>
      </c>
      <c r="J33" s="118" t="s">
        <v>379</v>
      </c>
      <c r="K33" s="119"/>
      <c r="L33" s="165" t="s">
        <v>328</v>
      </c>
      <c r="M33" s="118" t="s">
        <v>379</v>
      </c>
      <c r="N33" s="118" t="s">
        <v>379</v>
      </c>
      <c r="P33" s="351"/>
      <c r="Q33" s="351"/>
      <c r="R33" s="351"/>
      <c r="S33" s="351"/>
      <c r="T33" s="351"/>
      <c r="U33" s="351"/>
    </row>
    <row r="34" spans="1:21" ht="90" x14ac:dyDescent="0.25">
      <c r="A34" s="151" t="str">
        <f>LeviersTransitionv1!A36</f>
        <v>AG4</v>
      </c>
      <c r="B34" s="216" t="str">
        <f>LeviersTransitionv1!D36</f>
        <v>Diminution des cheptels de porcins (-10 % entre 2020 et 2030)</v>
      </c>
      <c r="C34" s="130"/>
      <c r="D34" s="174" t="s">
        <v>328</v>
      </c>
      <c r="E34" s="118" t="s">
        <v>379</v>
      </c>
      <c r="F34" s="118" t="s">
        <v>379</v>
      </c>
      <c r="G34" s="119"/>
      <c r="H34" s="174" t="s">
        <v>332</v>
      </c>
      <c r="I34" s="118" t="s">
        <v>328</v>
      </c>
      <c r="J34" s="118" t="s">
        <v>463</v>
      </c>
      <c r="K34" s="119"/>
      <c r="L34" s="174" t="s">
        <v>332</v>
      </c>
      <c r="M34" s="118" t="s">
        <v>328</v>
      </c>
      <c r="N34" s="106" t="s">
        <v>419</v>
      </c>
    </row>
    <row r="35" spans="1:21" x14ac:dyDescent="0.25">
      <c r="A35" s="151" t="str">
        <f>LeviersTransitionv1!A37</f>
        <v>AG5</v>
      </c>
      <c r="B35" s="216" t="str">
        <f>LeviersTransitionv1!D37</f>
        <v>Stabilisation des cheptels de volailles</v>
      </c>
      <c r="C35" s="130"/>
      <c r="D35" s="165" t="s">
        <v>328</v>
      </c>
      <c r="E35" s="118" t="s">
        <v>379</v>
      </c>
      <c r="F35" s="118" t="s">
        <v>379</v>
      </c>
      <c r="G35" s="119"/>
      <c r="H35" s="165" t="s">
        <v>328</v>
      </c>
      <c r="I35" s="118" t="s">
        <v>379</v>
      </c>
      <c r="J35" s="118" t="s">
        <v>379</v>
      </c>
      <c r="K35" s="119"/>
      <c r="L35" s="165" t="s">
        <v>328</v>
      </c>
      <c r="M35" s="118" t="s">
        <v>379</v>
      </c>
      <c r="N35" s="118" t="s">
        <v>379</v>
      </c>
    </row>
    <row r="36" spans="1:21" ht="30" x14ac:dyDescent="0.25">
      <c r="A36" s="151" t="str">
        <f>LeviersTransitionv1!A38</f>
        <v>AG6</v>
      </c>
      <c r="B36" s="153" t="str">
        <f>LeviersTransitionv1!D38</f>
        <v>Sélection génétique privilégiant l'adaptation aux fortes chaleurs, à la sécheresse, et aux agents pathogènes</v>
      </c>
      <c r="C36" s="130"/>
      <c r="D36" s="165" t="s">
        <v>328</v>
      </c>
      <c r="E36" s="118" t="s">
        <v>379</v>
      </c>
      <c r="F36" s="118" t="s">
        <v>379</v>
      </c>
      <c r="G36" s="119"/>
      <c r="H36" s="165" t="s">
        <v>328</v>
      </c>
      <c r="I36" s="118" t="s">
        <v>379</v>
      </c>
      <c r="J36" s="118" t="s">
        <v>379</v>
      </c>
      <c r="K36" s="119"/>
      <c r="L36" s="165" t="s">
        <v>328</v>
      </c>
      <c r="M36" s="118" t="s">
        <v>379</v>
      </c>
      <c r="N36" s="118" t="s">
        <v>379</v>
      </c>
    </row>
    <row r="37" spans="1:21" x14ac:dyDescent="0.25">
      <c r="A37" s="151">
        <f>LeviersTransitionv1!A39</f>
        <v>0</v>
      </c>
      <c r="B37" s="153">
        <f>LeviersTransitionv1!D39</f>
        <v>0</v>
      </c>
      <c r="C37" s="130"/>
      <c r="D37" s="101"/>
      <c r="E37" s="118"/>
      <c r="F37" s="118"/>
      <c r="G37" s="119"/>
      <c r="H37" s="101"/>
      <c r="I37" s="118"/>
      <c r="J37" s="118"/>
      <c r="K37" s="119"/>
      <c r="L37" s="101"/>
      <c r="M37" s="118"/>
      <c r="N37" s="118"/>
    </row>
    <row r="38" spans="1:21" ht="90" x14ac:dyDescent="0.25">
      <c r="A38" s="151" t="str">
        <f>LeviersTransitionv1!A40</f>
        <v>AA1</v>
      </c>
      <c r="B38" s="153" t="str">
        <f>LeviersTransitionv1!D40</f>
        <v>Augmentation de la part des élevages de bovin lait en pâturage dominant</v>
      </c>
      <c r="C38" s="130"/>
      <c r="D38" s="175" t="s">
        <v>433</v>
      </c>
      <c r="E38" s="118"/>
      <c r="F38" s="118"/>
      <c r="G38" s="119"/>
      <c r="H38" s="165" t="s">
        <v>328</v>
      </c>
      <c r="I38" s="118" t="s">
        <v>379</v>
      </c>
      <c r="J38" s="118" t="s">
        <v>379</v>
      </c>
      <c r="K38" s="119"/>
      <c r="L38" s="165" t="s">
        <v>432</v>
      </c>
      <c r="M38" s="118" t="s">
        <v>328</v>
      </c>
      <c r="N38" s="106" t="s">
        <v>419</v>
      </c>
    </row>
    <row r="39" spans="1:21" ht="60" x14ac:dyDescent="0.25">
      <c r="A39" s="151" t="str">
        <f>LeviersTransitionv1!A41</f>
        <v>AA2</v>
      </c>
      <c r="B39" s="153" t="str">
        <f>LeviersTransitionv1!D41</f>
        <v>Ajustement des pratiques de pâturage pour les ruminants (tournant dynamique, ajustement des calendriers de pâture et de fauche, développement des stocks, adaptation du chargement, implantation d'arbres fourragers, etc.) pour limiter l'impact du changement climatique sur les rations et les agents pathogènes</v>
      </c>
      <c r="C39" s="130"/>
      <c r="D39" s="165" t="s">
        <v>328</v>
      </c>
      <c r="E39" s="118" t="s">
        <v>379</v>
      </c>
      <c r="F39" s="118" t="s">
        <v>379</v>
      </c>
      <c r="G39" s="119"/>
      <c r="H39" s="165" t="s">
        <v>332</v>
      </c>
      <c r="I39" s="118" t="s">
        <v>455</v>
      </c>
      <c r="J39" s="118" t="s">
        <v>328</v>
      </c>
      <c r="K39" s="119"/>
      <c r="L39" s="165" t="s">
        <v>328</v>
      </c>
      <c r="M39" s="118" t="s">
        <v>379</v>
      </c>
      <c r="N39" s="118" t="s">
        <v>379</v>
      </c>
    </row>
    <row r="40" spans="1:21" ht="45" x14ac:dyDescent="0.25">
      <c r="A40" s="151" t="str">
        <f>LeviersTransitionv1!A42</f>
        <v>AA3</v>
      </c>
      <c r="B40" s="153" t="str">
        <f>LeviersTransitionv1!D42</f>
        <v>Optimisation des rations de bovins visant à limiter la fermentation entérique (ex : lin)</v>
      </c>
      <c r="C40" s="130"/>
      <c r="D40" s="175" t="s">
        <v>586</v>
      </c>
      <c r="E40" s="118"/>
      <c r="F40" s="118"/>
      <c r="G40" s="119"/>
      <c r="H40" s="165" t="s">
        <v>328</v>
      </c>
      <c r="I40" s="118" t="s">
        <v>379</v>
      </c>
      <c r="J40" s="118" t="s">
        <v>379</v>
      </c>
      <c r="K40" s="119"/>
      <c r="L40" s="165" t="s">
        <v>328</v>
      </c>
      <c r="M40" s="118" t="s">
        <v>379</v>
      </c>
      <c r="N40" s="118" t="s">
        <v>379</v>
      </c>
    </row>
    <row r="41" spans="1:21" ht="45" x14ac:dyDescent="0.25">
      <c r="A41" s="151" t="str">
        <f>LeviersTransitionv1!A43</f>
        <v>AA4</v>
      </c>
      <c r="B41" s="153" t="str">
        <f>LeviersTransitionv1!D43</f>
        <v>Augmentation de la part des protéagineux non importés dans les rations</v>
      </c>
      <c r="C41" s="130"/>
      <c r="D41" s="183" t="s">
        <v>434</v>
      </c>
      <c r="E41" s="118" t="s">
        <v>585</v>
      </c>
      <c r="F41" s="118"/>
      <c r="G41" s="119"/>
      <c r="H41" s="176" t="s">
        <v>332</v>
      </c>
      <c r="I41" s="118" t="s">
        <v>435</v>
      </c>
      <c r="J41" s="118" t="s">
        <v>379</v>
      </c>
      <c r="K41" s="119"/>
      <c r="L41" s="176" t="s">
        <v>328</v>
      </c>
      <c r="M41" s="118" t="s">
        <v>379</v>
      </c>
      <c r="N41" s="118" t="s">
        <v>379</v>
      </c>
    </row>
    <row r="42" spans="1:21" ht="30" x14ac:dyDescent="0.25">
      <c r="A42" s="151" t="str">
        <f>LeviersTransitionv1!A44</f>
        <v>AA5</v>
      </c>
      <c r="B42" s="153" t="str">
        <f>LeviersTransitionv1!D44</f>
        <v xml:space="preserve">Augmentation de la densité des aliments et/ou supplémentations (pour maintenir les performances malgré le stress thermique) </v>
      </c>
      <c r="C42" s="130"/>
      <c r="D42" s="175" t="s">
        <v>330</v>
      </c>
      <c r="E42" s="118"/>
      <c r="F42" s="118"/>
      <c r="G42" s="119"/>
      <c r="H42" s="165" t="s">
        <v>328</v>
      </c>
      <c r="I42" s="118" t="s">
        <v>379</v>
      </c>
      <c r="J42" s="118" t="s">
        <v>379</v>
      </c>
      <c r="K42" s="119"/>
      <c r="L42" s="165" t="s">
        <v>328</v>
      </c>
      <c r="M42" s="118" t="s">
        <v>379</v>
      </c>
      <c r="N42" s="118" t="s">
        <v>379</v>
      </c>
    </row>
    <row r="43" spans="1:21" ht="30" x14ac:dyDescent="0.25">
      <c r="A43" s="151" t="str">
        <f>LeviersTransitionv1!A45</f>
        <v>AA6</v>
      </c>
      <c r="B43" s="153" t="str">
        <f>LeviersTransitionv1!D45</f>
        <v>Modification du rythme, de la temporalité voire du lieu de distribution de la ration en cas de fortes chaleurs</v>
      </c>
      <c r="C43" s="130"/>
      <c r="D43" s="165" t="s">
        <v>328</v>
      </c>
      <c r="E43" s="118" t="s">
        <v>379</v>
      </c>
      <c r="F43" s="118" t="s">
        <v>379</v>
      </c>
      <c r="G43" s="119"/>
      <c r="H43" s="175" t="s">
        <v>328</v>
      </c>
      <c r="I43" s="118" t="s">
        <v>379</v>
      </c>
      <c r="J43" s="118" t="s">
        <v>379</v>
      </c>
      <c r="K43" s="119"/>
      <c r="L43" s="165" t="s">
        <v>328</v>
      </c>
      <c r="M43" s="118" t="s">
        <v>379</v>
      </c>
      <c r="N43" s="118" t="s">
        <v>379</v>
      </c>
    </row>
    <row r="44" spans="1:21" x14ac:dyDescent="0.25">
      <c r="A44" s="151">
        <f>LeviersTransitionv1!A46</f>
        <v>0</v>
      </c>
      <c r="B44" s="153">
        <f>LeviersTransitionv1!D46</f>
        <v>0</v>
      </c>
      <c r="C44" s="130"/>
      <c r="D44" s="101"/>
      <c r="E44" s="118"/>
      <c r="F44" s="118"/>
      <c r="G44" s="119"/>
      <c r="H44" s="101"/>
      <c r="I44" s="118"/>
      <c r="J44" s="118"/>
      <c r="K44" s="119"/>
      <c r="L44" s="101"/>
      <c r="M44" s="118"/>
      <c r="N44" s="118"/>
    </row>
    <row r="45" spans="1:21" ht="45" x14ac:dyDescent="0.25">
      <c r="A45" s="151" t="str">
        <f>LeviersTransitionv1!A47</f>
        <v>AE2</v>
      </c>
      <c r="B45" s="216" t="str">
        <f>LeviersTransitionv1!D47</f>
        <v>Augmentation de la part des effluents valorisés en engrais</v>
      </c>
      <c r="C45" s="130"/>
      <c r="D45" s="165" t="s">
        <v>332</v>
      </c>
      <c r="E45" s="152" t="s">
        <v>437</v>
      </c>
      <c r="F45" s="118" t="s">
        <v>436</v>
      </c>
      <c r="G45" s="119"/>
      <c r="H45" s="165" t="s">
        <v>332</v>
      </c>
      <c r="I45" s="118" t="s">
        <v>457</v>
      </c>
      <c r="J45" s="152" t="s">
        <v>438</v>
      </c>
      <c r="K45" s="119"/>
      <c r="L45" s="165" t="s">
        <v>328</v>
      </c>
      <c r="M45" s="118" t="s">
        <v>379</v>
      </c>
      <c r="N45" s="118" t="s">
        <v>379</v>
      </c>
    </row>
    <row r="46" spans="1:21" ht="30" x14ac:dyDescent="0.25">
      <c r="A46" s="151" t="str">
        <f>LeviersTransitionv1!A48</f>
        <v>AE1</v>
      </c>
      <c r="B46" s="153" t="str">
        <f>LeviersTransitionv1!D48</f>
        <v>Améliorer les systèmes de récupération des effluents : généralisation des fosses à lisier, racleurs… selon les élevages</v>
      </c>
      <c r="C46" s="130"/>
      <c r="D46" s="165" t="s">
        <v>328</v>
      </c>
      <c r="E46" s="118" t="s">
        <v>379</v>
      </c>
      <c r="F46" s="118" t="s">
        <v>379</v>
      </c>
      <c r="G46" s="119"/>
      <c r="H46" s="165" t="s">
        <v>332</v>
      </c>
      <c r="I46" s="118" t="s">
        <v>439</v>
      </c>
      <c r="J46" s="118" t="s">
        <v>328</v>
      </c>
      <c r="K46" s="119"/>
      <c r="L46" s="165" t="s">
        <v>328</v>
      </c>
      <c r="M46" s="118" t="s">
        <v>379</v>
      </c>
      <c r="N46" s="118" t="s">
        <v>379</v>
      </c>
    </row>
    <row r="47" spans="1:21" x14ac:dyDescent="0.25">
      <c r="A47" s="151" t="str">
        <f>LeviersTransitionv1!A49</f>
        <v>AE3</v>
      </c>
      <c r="B47" s="153" t="str">
        <f>LeviersTransitionv1!D49</f>
        <v>Développement des filières de valorisation des effluents : engrais, énergie…</v>
      </c>
      <c r="C47" s="130"/>
      <c r="D47" s="101"/>
      <c r="E47" s="118"/>
      <c r="F47" s="118"/>
      <c r="G47" s="119"/>
      <c r="H47" s="101"/>
      <c r="I47" s="118"/>
      <c r="J47" s="118"/>
      <c r="K47" s="119"/>
      <c r="L47" s="101"/>
      <c r="M47" s="118"/>
      <c r="N47" s="118"/>
    </row>
    <row r="48" spans="1:21" ht="106.5" customHeight="1" x14ac:dyDescent="0.25">
      <c r="A48" s="151">
        <f>LeviersTransitionv1!A50</f>
        <v>0</v>
      </c>
      <c r="B48" s="153" t="str">
        <f>LeviersTransitionv1!D50</f>
        <v>&gt; Valorisation en engrais</v>
      </c>
      <c r="C48" s="130"/>
      <c r="D48" s="165" t="s">
        <v>332</v>
      </c>
      <c r="E48" s="118" t="s">
        <v>440</v>
      </c>
      <c r="F48" s="118" t="s">
        <v>328</v>
      </c>
      <c r="G48" s="119"/>
      <c r="H48" s="165" t="s">
        <v>332</v>
      </c>
      <c r="I48" s="118" t="s">
        <v>456</v>
      </c>
      <c r="J48" s="118" t="s">
        <v>328</v>
      </c>
      <c r="K48" s="119"/>
      <c r="L48" s="165" t="s">
        <v>328</v>
      </c>
      <c r="M48" s="118" t="s">
        <v>379</v>
      </c>
      <c r="N48" s="118" t="s">
        <v>379</v>
      </c>
    </row>
    <row r="49" spans="1:21" ht="52.5" customHeight="1" x14ac:dyDescent="0.25">
      <c r="A49" s="151">
        <f>LeviersTransitionv1!A51</f>
        <v>0</v>
      </c>
      <c r="B49" s="153" t="str">
        <f>LeviersTransitionv1!D51</f>
        <v>&gt; Valorisation en energie</v>
      </c>
      <c r="C49" s="130"/>
      <c r="D49" s="165" t="s">
        <v>332</v>
      </c>
      <c r="E49" s="152" t="s">
        <v>442</v>
      </c>
      <c r="F49" s="118" t="s">
        <v>328</v>
      </c>
      <c r="G49" s="119"/>
      <c r="H49" s="165" t="s">
        <v>332</v>
      </c>
      <c r="I49" s="152" t="s">
        <v>441</v>
      </c>
      <c r="J49" s="118" t="s">
        <v>328</v>
      </c>
      <c r="K49" s="119"/>
      <c r="L49" s="165" t="s">
        <v>328</v>
      </c>
      <c r="M49" s="118" t="s">
        <v>379</v>
      </c>
      <c r="N49" s="118" t="s">
        <v>379</v>
      </c>
      <c r="P49" s="351"/>
      <c r="Q49" s="351"/>
      <c r="R49" s="351"/>
      <c r="S49" s="351"/>
      <c r="T49" s="351"/>
      <c r="U49" s="351"/>
    </row>
    <row r="50" spans="1:21" x14ac:dyDescent="0.25">
      <c r="A50" s="151">
        <f>LeviersTransitionv1!A52</f>
        <v>0</v>
      </c>
      <c r="B50" s="153">
        <f>LeviersTransitionv1!D52</f>
        <v>0</v>
      </c>
      <c r="C50" s="130"/>
      <c r="D50" s="101"/>
      <c r="E50" s="118"/>
      <c r="F50" s="118"/>
      <c r="G50" s="119"/>
      <c r="H50" s="101"/>
      <c r="I50" s="118"/>
      <c r="J50" s="118"/>
      <c r="K50" s="119"/>
      <c r="L50" s="101"/>
      <c r="M50" s="118"/>
      <c r="N50" s="118"/>
    </row>
    <row r="51" spans="1:21" ht="42.6" customHeight="1" x14ac:dyDescent="0.25">
      <c r="A51" s="151" t="str">
        <f>LeviersTransitionv1!A53</f>
        <v>AT1</v>
      </c>
      <c r="B51" s="153" t="str">
        <f>LeviersTransitionv1!D53</f>
        <v>Potentielle augmentation du nombre de points d'eau en bâtiment et à l'extérieur</v>
      </c>
      <c r="C51" s="130"/>
      <c r="D51" s="165" t="s">
        <v>328</v>
      </c>
      <c r="E51" s="118"/>
      <c r="F51" s="118"/>
      <c r="G51" s="119"/>
      <c r="H51" s="165" t="s">
        <v>332</v>
      </c>
      <c r="I51" s="118" t="s">
        <v>460</v>
      </c>
      <c r="J51" s="118" t="s">
        <v>328</v>
      </c>
      <c r="K51" s="119"/>
      <c r="L51" s="165" t="s">
        <v>328</v>
      </c>
      <c r="M51" s="118" t="s">
        <v>379</v>
      </c>
      <c r="N51" s="118" t="s">
        <v>379</v>
      </c>
    </row>
    <row r="52" spans="1:21" ht="75" customHeight="1" x14ac:dyDescent="0.25">
      <c r="A52" s="151" t="str">
        <f>LeviersTransitionv1!A54</f>
        <v>AT2</v>
      </c>
      <c r="B52" s="153" t="str">
        <f>LeviersTransitionv1!D54</f>
        <v>Développement des ombrages (naturels ou artificiels) des espaces extérieurs, et des infrastructures agroécologiques à l'extérieur des bâtiments</v>
      </c>
      <c r="C52" s="130"/>
      <c r="D52" s="165" t="s">
        <v>332</v>
      </c>
      <c r="E52" s="152" t="s">
        <v>444</v>
      </c>
      <c r="F52" s="118" t="s">
        <v>328</v>
      </c>
      <c r="G52" s="119"/>
      <c r="H52" s="165" t="s">
        <v>332</v>
      </c>
      <c r="I52" s="118" t="s">
        <v>445</v>
      </c>
      <c r="J52" s="118" t="s">
        <v>328</v>
      </c>
      <c r="K52" s="119"/>
      <c r="L52" s="165" t="s">
        <v>328</v>
      </c>
      <c r="M52" s="118" t="s">
        <v>379</v>
      </c>
      <c r="N52" s="118" t="s">
        <v>379</v>
      </c>
    </row>
    <row r="53" spans="1:21" ht="30" x14ac:dyDescent="0.25">
      <c r="A53" s="151" t="str">
        <f>LeviersTransitionv1!A55</f>
        <v>AT3</v>
      </c>
      <c r="B53" s="153" t="str">
        <f>LeviersTransitionv1!D55</f>
        <v>Adaptation des bâtiments aux fortes chaleurs (peinture extérieure, ventilation, système de refroidissement de l'air et/ou du sol</v>
      </c>
      <c r="C53" s="130"/>
      <c r="D53" s="165" t="s">
        <v>328</v>
      </c>
      <c r="E53" s="118" t="s">
        <v>379</v>
      </c>
      <c r="F53" s="118" t="s">
        <v>379</v>
      </c>
      <c r="G53" s="119"/>
      <c r="H53" s="165" t="s">
        <v>332</v>
      </c>
      <c r="I53" s="118" t="s">
        <v>446</v>
      </c>
      <c r="J53" s="118" t="s">
        <v>328</v>
      </c>
      <c r="K53" s="119"/>
      <c r="L53" s="165" t="s">
        <v>328</v>
      </c>
      <c r="M53" s="118" t="s">
        <v>379</v>
      </c>
      <c r="N53" s="118" t="s">
        <v>379</v>
      </c>
    </row>
    <row r="54" spans="1:21" x14ac:dyDescent="0.25">
      <c r="A54" s="151" t="e">
        <f>LeviersTransitionv1!#REF!</f>
        <v>#REF!</v>
      </c>
      <c r="B54" s="153" t="e">
        <f>LeviersTransitionv1!#REF!</f>
        <v>#REF!</v>
      </c>
      <c r="C54" s="130"/>
      <c r="D54" s="173"/>
      <c r="E54" s="118"/>
      <c r="F54" s="118"/>
      <c r="G54" s="119"/>
      <c r="H54" s="173"/>
      <c r="I54" s="118"/>
      <c r="J54" s="118"/>
      <c r="K54" s="119"/>
      <c r="L54" s="173"/>
      <c r="M54" s="118"/>
      <c r="N54" s="118"/>
    </row>
    <row r="55" spans="1:21" x14ac:dyDescent="0.25">
      <c r="A55" s="151">
        <f>LeviersTransitionv1!A56</f>
        <v>0</v>
      </c>
      <c r="B55" s="153">
        <f>LeviersTransitionv1!D56</f>
        <v>0</v>
      </c>
      <c r="C55" s="130"/>
      <c r="D55" s="144"/>
      <c r="E55" s="118"/>
      <c r="F55" s="118"/>
      <c r="G55" s="119"/>
      <c r="H55" s="144"/>
      <c r="I55" s="118"/>
      <c r="J55" s="118"/>
      <c r="K55" s="119"/>
      <c r="L55" s="144"/>
      <c r="M55" s="118"/>
      <c r="N55" s="118"/>
    </row>
    <row r="56" spans="1:21" x14ac:dyDescent="0.25">
      <c r="A56" s="151">
        <f>LeviersTransitionv1!A57</f>
        <v>0</v>
      </c>
      <c r="B56" s="153">
        <f>LeviersTransitionv1!D57</f>
        <v>0</v>
      </c>
      <c r="C56" s="130"/>
      <c r="D56" s="101"/>
      <c r="E56" s="118"/>
      <c r="F56" s="118"/>
      <c r="G56" s="119"/>
      <c r="H56" s="101"/>
      <c r="I56" s="118"/>
      <c r="J56" s="118"/>
      <c r="K56" s="119"/>
      <c r="L56" s="101"/>
      <c r="M56" s="118"/>
      <c r="N56" s="118"/>
    </row>
    <row r="57" spans="1:21" ht="60" x14ac:dyDescent="0.25">
      <c r="A57" s="151" t="str">
        <f>LeviersTransitionv1!A58</f>
        <v>XC1</v>
      </c>
      <c r="B57" s="153" t="str">
        <f>LeviersTransitionv1!D58</f>
        <v>Décarbonation des engins agricoles</v>
      </c>
      <c r="C57" s="130"/>
      <c r="D57" s="165" t="s">
        <v>332</v>
      </c>
      <c r="E57" s="118" t="s">
        <v>443</v>
      </c>
      <c r="F57" s="118"/>
      <c r="G57" s="119"/>
      <c r="H57" s="165" t="s">
        <v>332</v>
      </c>
      <c r="I57" s="118" t="s">
        <v>447</v>
      </c>
      <c r="J57" s="118" t="s">
        <v>458</v>
      </c>
      <c r="K57" s="119"/>
      <c r="L57" s="165" t="s">
        <v>328</v>
      </c>
      <c r="M57" s="118" t="s">
        <v>379</v>
      </c>
      <c r="N57" s="118" t="s">
        <v>379</v>
      </c>
    </row>
    <row r="58" spans="1:21" x14ac:dyDescent="0.25">
      <c r="A58" s="151" t="str">
        <f>LeviersTransitionv1!A59</f>
        <v>XC2</v>
      </c>
      <c r="B58" s="153" t="str">
        <f>LeviersTransitionv1!D59</f>
        <v>Augmentation de l'efficacité énergétique des équipements, serres et bâtiments</v>
      </c>
      <c r="C58" s="130"/>
      <c r="D58" s="165" t="s">
        <v>328</v>
      </c>
      <c r="E58" s="118" t="s">
        <v>379</v>
      </c>
      <c r="F58" s="118" t="s">
        <v>379</v>
      </c>
      <c r="G58" s="119"/>
      <c r="H58" s="165" t="s">
        <v>332</v>
      </c>
      <c r="I58" s="118"/>
      <c r="J58" s="118"/>
      <c r="K58" s="119"/>
      <c r="L58" s="165" t="s">
        <v>328</v>
      </c>
      <c r="M58" s="118" t="s">
        <v>379</v>
      </c>
      <c r="N58" s="118" t="s">
        <v>379</v>
      </c>
    </row>
    <row r="59" spans="1:21" x14ac:dyDescent="0.25">
      <c r="A59" s="151">
        <f>LeviersTransitionv1!A60</f>
        <v>0</v>
      </c>
      <c r="B59" s="153">
        <f>LeviersTransitionv1!D60</f>
        <v>0</v>
      </c>
      <c r="C59" s="130"/>
      <c r="D59" s="101"/>
      <c r="E59" s="118"/>
      <c r="F59" s="118"/>
      <c r="G59" s="119"/>
      <c r="H59" s="101"/>
      <c r="I59" s="118"/>
      <c r="J59" s="118"/>
      <c r="K59" s="119"/>
      <c r="L59" s="101"/>
      <c r="M59" s="118"/>
      <c r="N59" s="118"/>
    </row>
    <row r="60" spans="1:21" ht="45" x14ac:dyDescent="0.25">
      <c r="A60" s="151" t="str">
        <f>LeviersTransitionv1!A61</f>
        <v>XP1</v>
      </c>
      <c r="B60" s="153" t="str">
        <f>LeviersTransitionv1!D61</f>
        <v>Augmentation de la production de méthane issu de biomasse agricole</v>
      </c>
      <c r="C60" s="130"/>
      <c r="D60" s="165" t="s">
        <v>328</v>
      </c>
      <c r="E60" s="118" t="s">
        <v>379</v>
      </c>
      <c r="F60" s="118" t="s">
        <v>379</v>
      </c>
      <c r="G60" s="119"/>
      <c r="H60" s="165" t="s">
        <v>332</v>
      </c>
      <c r="I60" s="118" t="s">
        <v>459</v>
      </c>
      <c r="J60" s="118" t="s">
        <v>328</v>
      </c>
      <c r="K60" s="119"/>
      <c r="L60" s="165" t="s">
        <v>328</v>
      </c>
      <c r="M60" s="118" t="s">
        <v>379</v>
      </c>
      <c r="N60" s="118" t="s">
        <v>379</v>
      </c>
    </row>
    <row r="61" spans="1:21" ht="44.1" customHeight="1" x14ac:dyDescent="0.25">
      <c r="A61" s="151" t="str">
        <f>LeviersTransitionv1!A62</f>
        <v>XP2</v>
      </c>
      <c r="B61" s="153" t="str">
        <f>LeviersTransitionv1!D62</f>
        <v>Augmentation de la production de bois-énergie issu des surfaces agricoles (haies, agroforesterie)</v>
      </c>
      <c r="C61" s="130"/>
      <c r="D61" s="165" t="s">
        <v>328</v>
      </c>
      <c r="E61" s="118" t="s">
        <v>379</v>
      </c>
      <c r="F61" s="118" t="s">
        <v>379</v>
      </c>
      <c r="G61" s="119"/>
      <c r="H61" s="165" t="s">
        <v>332</v>
      </c>
      <c r="I61" s="118" t="s">
        <v>448</v>
      </c>
      <c r="J61" s="118" t="s">
        <v>328</v>
      </c>
      <c r="K61" s="119"/>
      <c r="L61" s="165" t="s">
        <v>328</v>
      </c>
      <c r="M61" s="118" t="s">
        <v>379</v>
      </c>
      <c r="N61" s="118" t="s">
        <v>379</v>
      </c>
    </row>
    <row r="62" spans="1:21" ht="90.6" customHeight="1" x14ac:dyDescent="0.25">
      <c r="A62" s="151" t="str">
        <f>LeviersTransitionv1!A63</f>
        <v>XP3</v>
      </c>
      <c r="B62" s="153" t="str">
        <f>LeviersTransitionv1!D63</f>
        <v>Augmentation de la production de biocarburants avancés issus de résidus de cultures et de cultures lignocellulosiques</v>
      </c>
      <c r="C62" s="130"/>
      <c r="D62" s="165" t="s">
        <v>332</v>
      </c>
      <c r="E62" s="118" t="s">
        <v>449</v>
      </c>
      <c r="F62" s="118" t="s">
        <v>379</v>
      </c>
      <c r="G62" s="119"/>
      <c r="H62" s="165" t="s">
        <v>332</v>
      </c>
      <c r="I62" s="152" t="s">
        <v>450</v>
      </c>
      <c r="J62" s="118" t="s">
        <v>328</v>
      </c>
      <c r="K62" s="119"/>
      <c r="L62" s="165" t="s">
        <v>328</v>
      </c>
      <c r="M62" s="118" t="s">
        <v>379</v>
      </c>
      <c r="N62" s="118" t="s">
        <v>379</v>
      </c>
    </row>
    <row r="63" spans="1:21" x14ac:dyDescent="0.25">
      <c r="A63" s="151">
        <f>LeviersTransitionv1!A64</f>
        <v>0</v>
      </c>
      <c r="B63" s="153" t="str">
        <f>LeviersTransitionv1!D64</f>
        <v xml:space="preserve">Demander à Lucile &gt; agrivoltaisme a volontairement été écarté? si oui pq? </v>
      </c>
      <c r="C63" s="130"/>
      <c r="D63" s="177"/>
      <c r="E63" s="118"/>
      <c r="F63" s="118"/>
      <c r="G63" s="119"/>
      <c r="H63" s="179"/>
      <c r="I63" s="118"/>
      <c r="J63" s="118"/>
      <c r="K63" s="119"/>
      <c r="L63" s="181"/>
      <c r="M63" s="118"/>
      <c r="N63" s="118"/>
    </row>
    <row r="64" spans="1:21" x14ac:dyDescent="0.25">
      <c r="A64" s="151">
        <f>LeviersTransitionv1!A65</f>
        <v>0</v>
      </c>
      <c r="B64" s="153">
        <f>LeviersTransitionv1!D65</f>
        <v>0</v>
      </c>
      <c r="C64" s="130"/>
      <c r="D64" s="163"/>
      <c r="E64" s="118"/>
      <c r="F64" s="118"/>
      <c r="G64" s="119"/>
      <c r="H64" s="163"/>
      <c r="I64" s="118"/>
      <c r="J64" s="118"/>
      <c r="K64" s="119"/>
      <c r="L64" s="165"/>
      <c r="M64" s="118"/>
      <c r="N64" s="118"/>
    </row>
    <row r="65" spans="1:14" ht="105" customHeight="1" x14ac:dyDescent="0.25">
      <c r="A65" s="151">
        <f>LeviersTransitionv1!A66</f>
        <v>0</v>
      </c>
      <c r="B65" s="153" t="str">
        <f>LeviersTransitionv1!D66</f>
        <v>Amélioration des processus agricoles de collecte et de stockage de certaines cultures pour éviter les pertes (produits non collectés/collectés avant maturité/qui reçoit des coups qui altèrent son esthétique, non respect de la chaine du froid…)</v>
      </c>
      <c r="C65" s="130"/>
      <c r="D65" s="101" t="s">
        <v>346</v>
      </c>
      <c r="E65" s="118"/>
      <c r="F65" s="118"/>
      <c r="G65" s="119"/>
      <c r="H65" s="101" t="s">
        <v>332</v>
      </c>
      <c r="I65" s="118" t="s">
        <v>421</v>
      </c>
      <c r="J65" s="118" t="s">
        <v>328</v>
      </c>
      <c r="K65" s="119"/>
      <c r="L65" s="101" t="s">
        <v>332</v>
      </c>
      <c r="M65" s="118" t="s">
        <v>462</v>
      </c>
      <c r="N65" s="118" t="s">
        <v>328</v>
      </c>
    </row>
    <row r="66" spans="1:14" ht="106.5" customHeight="1" x14ac:dyDescent="0.25">
      <c r="A66" s="151">
        <f>LeviersTransitionv1!A67</f>
        <v>0</v>
      </c>
      <c r="B66" s="153" t="str">
        <f>LeviersTransitionv1!D67</f>
        <v>Agroalim : assouplissement du cahier des charges esthétique de la grande distribution (forme, couleur, taille) pour les produits frais, et d'autant plus pour la transformation</v>
      </c>
      <c r="C66" s="130"/>
      <c r="D66" s="101" t="s">
        <v>328</v>
      </c>
      <c r="E66" s="118" t="s">
        <v>379</v>
      </c>
      <c r="F66" s="118" t="s">
        <v>379</v>
      </c>
      <c r="G66" s="119"/>
      <c r="H66" s="101" t="s">
        <v>337</v>
      </c>
      <c r="I66" s="118" t="s">
        <v>461</v>
      </c>
      <c r="J66" s="118" t="s">
        <v>328</v>
      </c>
      <c r="K66" s="119"/>
      <c r="L66" s="101" t="s">
        <v>334</v>
      </c>
      <c r="M66" s="118" t="s">
        <v>422</v>
      </c>
      <c r="N66" s="118" t="s">
        <v>328</v>
      </c>
    </row>
    <row r="67" spans="1:14" ht="120" x14ac:dyDescent="0.25">
      <c r="A67" s="151">
        <f>LeviersTransitionv1!A68</f>
        <v>0</v>
      </c>
      <c r="B67" s="153" t="str">
        <f>LeviersTransitionv1!D68</f>
        <v>Agroalim : si le gaspillage ne peut pas être évité avec ces mesures, gradation suivante : 
1/ Ecoulement par distribution directe et en circuit court
2/ Soutien aux initiatives de don agricole : exonération de 60% du cout de revient par don en cas d'imposition au BA (ex : association SOLAAL)
3/ Autres filières de valorisation : alimentation animale ou énergie (méthanisation)</v>
      </c>
      <c r="C67" s="130"/>
      <c r="D67" s="101" t="s">
        <v>328</v>
      </c>
      <c r="E67" s="118" t="s">
        <v>379</v>
      </c>
      <c r="F67" s="118" t="s">
        <v>379</v>
      </c>
      <c r="G67" s="119"/>
      <c r="H67" s="101" t="s">
        <v>328</v>
      </c>
      <c r="I67" s="118" t="s">
        <v>379</v>
      </c>
      <c r="J67" s="118" t="s">
        <v>379</v>
      </c>
      <c r="K67" s="119"/>
      <c r="L67" s="101" t="s">
        <v>332</v>
      </c>
      <c r="M67" s="118" t="s">
        <v>423</v>
      </c>
      <c r="N67" s="118" t="s">
        <v>328</v>
      </c>
    </row>
    <row r="68" spans="1:14" ht="15.75" thickBot="1" x14ac:dyDescent="0.3">
      <c r="B68" s="105"/>
      <c r="C68" s="120"/>
      <c r="H68" s="180"/>
    </row>
    <row r="69" spans="1:14" x14ac:dyDescent="0.25">
      <c r="B69" s="105"/>
      <c r="C69" s="120"/>
    </row>
    <row r="70" spans="1:14" x14ac:dyDescent="0.25">
      <c r="B70" s="105"/>
      <c r="C70" s="120"/>
    </row>
    <row r="71" spans="1:14" x14ac:dyDescent="0.25">
      <c r="B71" s="105"/>
      <c r="C71" s="120"/>
    </row>
    <row r="72" spans="1:14" x14ac:dyDescent="0.25">
      <c r="B72" s="105"/>
      <c r="C72" s="120"/>
    </row>
  </sheetData>
  <autoFilter ref="B1:N67" xr:uid="{F0A2280E-ACC2-4F33-8DE2-9F73599F5C29}"/>
  <mergeCells count="3">
    <mergeCell ref="P17:U17"/>
    <mergeCell ref="P31:U33"/>
    <mergeCell ref="P49:U49"/>
  </mergeCells>
  <conditionalFormatting sqref="D2:N67">
    <cfRule type="containsText" dxfId="20" priority="1" operator="containsText" text="N/A">
      <formula>NOT(ISERROR(SEARCH("N/A",D2)))</formula>
    </cfRule>
    <cfRule type="containsText" dxfId="19" priority="2" operator="containsText" text="peu/pas d'effet">
      <formula>NOT(ISERROR(SEARCH("peu/pas d'effet",D2)))</formula>
    </cfRule>
    <cfRule type="containsText" dxfId="18" priority="3" operator="containsText" text="non">
      <formula>NOT(ISERROR(SEARCH("non",D2)))</formula>
    </cfRule>
    <cfRule type="containsText" dxfId="17" priority="4" operator="containsText" text="oui ">
      <formula>NOT(ISERROR(SEARCH("oui ",D2)))</formula>
    </cfRule>
  </conditionalFormatting>
  <pageMargins left="0.7" right="0.7" top="0.75" bottom="0.75" header="0.3" footer="0.3"/>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6d25fa36-6e92-4a8c-bcd7-8d2e2e5dc1cc">
      <Terms xmlns="http://schemas.microsoft.com/office/infopath/2007/PartnerControls"/>
    </lcf76f155ced4ddcb4097134ff3c332f>
    <_ip_UnifiedCompliancePolicyProperties xmlns="http://schemas.microsoft.com/sharepoint/v3" xsi:nil="true"/>
    <TaxCatchAll xmlns="2a193445-8f29-4d28-b3a3-ce6182a987ad"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43565D2027CB5C43B896265DB26BF053" ma:contentTypeVersion="21" ma:contentTypeDescription="Crée un document." ma:contentTypeScope="" ma:versionID="4d14c4c537252da3f211a5b899c0b869">
  <xsd:schema xmlns:xsd="http://www.w3.org/2001/XMLSchema" xmlns:xs="http://www.w3.org/2001/XMLSchema" xmlns:p="http://schemas.microsoft.com/office/2006/metadata/properties" xmlns:ns1="http://schemas.microsoft.com/sharepoint/v3" xmlns:ns2="6d25fa36-6e92-4a8c-bcd7-8d2e2e5dc1cc" xmlns:ns3="2a193445-8f29-4d28-b3a3-ce6182a987ad" targetNamespace="http://schemas.microsoft.com/office/2006/metadata/properties" ma:root="true" ma:fieldsID="a83877fc4df9c553b5f2740b21a7bb4e" ns1:_="" ns2:_="" ns3:_="">
    <xsd:import namespace="http://schemas.microsoft.com/sharepoint/v3"/>
    <xsd:import namespace="6d25fa36-6e92-4a8c-bcd7-8d2e2e5dc1cc"/>
    <xsd:import namespace="2a193445-8f29-4d28-b3a3-ce6182a987ad"/>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KeyPoints" minOccurs="0"/>
                <xsd:element ref="ns2:MediaServiceKeyPoints" minOccurs="0"/>
                <xsd:element ref="ns2:MediaServiceOCR" minOccurs="0"/>
                <xsd:element ref="ns2:MediaServiceGenerationTime" minOccurs="0"/>
                <xsd:element ref="ns2:MediaServiceEventHashCode" minOccurs="0"/>
                <xsd:element ref="ns2:MediaServiceLocation" minOccurs="0"/>
                <xsd:element ref="ns3:SharedWithUsers" minOccurs="0"/>
                <xsd:element ref="ns3:SharedWithDetails" minOccurs="0"/>
                <xsd:element ref="ns2:MediaLengthInSeconds" minOccurs="0"/>
                <xsd:element ref="ns1:_ip_UnifiedCompliancePolicyProperties" minOccurs="0"/>
                <xsd:element ref="ns1:_ip_UnifiedCompliancePolicyUIAction"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Propriétés de la stratégie de conformité unifiée" ma:hidden="true" ma:internalName="_ip_UnifiedCompliancePolicyProperties">
      <xsd:simpleType>
        <xsd:restriction base="dms:Note"/>
      </xsd:simpleType>
    </xsd:element>
    <xsd:element name="_ip_UnifiedCompliancePolicyUIAction" ma:index="21" nillable="true" ma:displayName="Action d’interface utilisateur de la stratégie de conformité unifiée"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d25fa36-6e92-4a8c-bcd7-8d2e2e5dc1c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KeyPoints" ma:index="11" nillable="true" ma:displayName="MediaServiceAutoKeyPoints" ma:hidden="true" ma:internalName="MediaServiceAutoKeyPoints" ma:readOnly="true">
      <xsd:simpleType>
        <xsd:restriction base="dms:Note"/>
      </xsd:simpleType>
    </xsd:element>
    <xsd:element name="MediaServiceKeyPoints" ma:index="12" nillable="true" ma:displayName="KeyPoints" ma:internalName="MediaServiceKeyPoints" ma:readOnly="true">
      <xsd:simpleType>
        <xsd:restriction base="dms:Note">
          <xsd:maxLength value="255"/>
        </xsd:restriction>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Balises d’images" ma:readOnly="false" ma:fieldId="{5cf76f15-5ced-4ddc-b409-7134ff3c332f}" ma:taxonomyMulti="true" ma:sspId="fdb6b646-3ed7-48ad-b39c-bbf27f50ba61"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a193445-8f29-4d28-b3a3-ce6182a987ad" elementFormDefault="qualified">
    <xsd:import namespace="http://schemas.microsoft.com/office/2006/documentManagement/types"/>
    <xsd:import namespace="http://schemas.microsoft.com/office/infopath/2007/PartnerControls"/>
    <xsd:element name="SharedWithUsers" ma:index="17"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Partagé avec détails" ma:internalName="SharedWithDetails" ma:readOnly="true">
      <xsd:simpleType>
        <xsd:restriction base="dms:Note">
          <xsd:maxLength value="255"/>
        </xsd:restriction>
      </xsd:simpleType>
    </xsd:element>
    <xsd:element name="TaxCatchAll" ma:index="24" nillable="true" ma:displayName="Taxonomy Catch All Column" ma:hidden="true" ma:list="{4fd0a5eb-5bd5-4419-8c56-9da7f185a722}" ma:internalName="TaxCatchAll" ma:showField="CatchAllData" ma:web="2a193445-8f29-4d28-b3a3-ce6182a987a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F7812A9-7CEE-4375-9273-F9FD371AE1F4}">
  <ds:schemaRefs>
    <ds:schemaRef ds:uri="http://schemas.microsoft.com/sharepoint/v3/contenttype/forms"/>
  </ds:schemaRefs>
</ds:datastoreItem>
</file>

<file path=customXml/itemProps2.xml><?xml version="1.0" encoding="utf-8"?>
<ds:datastoreItem xmlns:ds="http://schemas.openxmlformats.org/officeDocument/2006/customXml" ds:itemID="{B952DAC9-1FB4-4573-AF98-8EAE89CA2B9D}">
  <ds:schemaRefs>
    <ds:schemaRef ds:uri="http://schemas.microsoft.com/office/infopath/2007/PartnerControls"/>
    <ds:schemaRef ds:uri="6d25fa36-6e92-4a8c-bcd7-8d2e2e5dc1cc"/>
    <ds:schemaRef ds:uri="http://schemas.microsoft.com/office/2006/documentManagement/types"/>
    <ds:schemaRef ds:uri="2a193445-8f29-4d28-b3a3-ce6182a987ad"/>
    <ds:schemaRef ds:uri="http://schemas.microsoft.com/sharepoint/v3"/>
    <ds:schemaRef ds:uri="http://purl.org/dc/dcmitype/"/>
    <ds:schemaRef ds:uri="http://purl.org/dc/elements/1.1/"/>
    <ds:schemaRef ds:uri="http://purl.org/dc/terms/"/>
    <ds:schemaRef ds:uri="http://www.w3.org/XML/1998/namespace"/>
    <ds:schemaRef ds:uri="http://schemas.openxmlformats.org/package/2006/metadata/core-properties"/>
    <ds:schemaRef ds:uri="http://schemas.microsoft.com/office/2006/metadata/properties"/>
  </ds:schemaRefs>
</ds:datastoreItem>
</file>

<file path=customXml/itemProps3.xml><?xml version="1.0" encoding="utf-8"?>
<ds:datastoreItem xmlns:ds="http://schemas.openxmlformats.org/officeDocument/2006/customXml" ds:itemID="{02BC70C4-B72B-4DA2-A1FE-F23F4247616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6d25fa36-6e92-4a8c-bcd7-8d2e2e5dc1cc"/>
    <ds:schemaRef ds:uri="2a193445-8f29-4d28-b3a3-ce6182a987a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13</vt:i4>
      </vt:variant>
    </vt:vector>
  </HeadingPairs>
  <TitlesOfParts>
    <vt:vector size="13" baseType="lpstr">
      <vt:lpstr>Listes</vt:lpstr>
      <vt:lpstr>Secteurs&amp;ActifsCorpo</vt:lpstr>
      <vt:lpstr>GuideLecture</vt:lpstr>
      <vt:lpstr>Lecture</vt:lpstr>
      <vt:lpstr>LeviersTransition</vt:lpstr>
      <vt:lpstr>ListeLeviers</vt:lpstr>
      <vt:lpstr>LeviersTransitionv1</vt:lpstr>
      <vt:lpstr>ImpactsActifsAmont</vt:lpstr>
      <vt:lpstr>ImpactsActifs</vt:lpstr>
      <vt:lpstr>Impacts +,++,+++</vt:lpstr>
      <vt:lpstr>ActifsCorpo</vt:lpstr>
      <vt:lpstr>ConseqImmobCorpo</vt:lpstr>
      <vt:lpstr>ImmobCorpo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Lucile ROGISSART</dc:creator>
  <cp:keywords/>
  <dc:description/>
  <cp:lastModifiedBy>Lucile ROGISSART</cp:lastModifiedBy>
  <cp:revision/>
  <cp:lastPrinted>2026-01-15T15:57:23Z</cp:lastPrinted>
  <dcterms:created xsi:type="dcterms:W3CDTF">2015-06-05T18:19:34Z</dcterms:created>
  <dcterms:modified xsi:type="dcterms:W3CDTF">2026-02-20T13:21:58Z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0x01010043565D2027CB5C43B896265DB26BF053</vt:lpwstr>
  </property>
  <property fmtid="{D5CDD505-2E9C-101B-9397-08002B2CF9AE}" pid="3" name="MediaServiceImageTags">
    <vt:lpwstr/>
  </property>
</Properties>
</file>